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Jesús\Google Drive\36-1\PDF-web\"/>
    </mc:Choice>
  </mc:AlternateContent>
  <xr:revisionPtr revIDLastSave="0" documentId="8_{C9886D63-501A-4ECC-B2D3-8BFB1352821C}" xr6:coauthVersionLast="36" xr6:coauthVersionMax="36" xr10:uidLastSave="{00000000-0000-0000-0000-000000000000}"/>
  <bookViews>
    <workbookView xWindow="0" yWindow="0" windowWidth="27870" windowHeight="14610" activeTab="1" xr2:uid="{00000000-000D-0000-FFFF-FFFF00000000}"/>
  </bookViews>
  <sheets>
    <sheet name="Tabla A1" sheetId="2" r:id="rId1"/>
    <sheet name="Tabla 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3" l="1"/>
  <c r="T10" i="3"/>
  <c r="U10" i="3"/>
  <c r="D11" i="3"/>
  <c r="T11" i="3"/>
  <c r="U11" i="3"/>
  <c r="D12" i="3"/>
  <c r="T12" i="3"/>
  <c r="U12" i="3"/>
  <c r="D13" i="3"/>
  <c r="T13" i="3"/>
  <c r="U13" i="3"/>
  <c r="D14" i="3"/>
  <c r="T14" i="3"/>
  <c r="U14" i="3"/>
  <c r="D15" i="3"/>
  <c r="T15" i="3"/>
  <c r="U15" i="3"/>
  <c r="D16" i="3"/>
  <c r="T16" i="3"/>
  <c r="U16" i="3"/>
  <c r="D17" i="3"/>
  <c r="T17" i="3"/>
  <c r="U17" i="3"/>
  <c r="D18" i="3"/>
  <c r="T18" i="3"/>
  <c r="U18" i="3"/>
  <c r="D19" i="3"/>
  <c r="T19" i="3"/>
  <c r="U19" i="3"/>
  <c r="D20" i="3"/>
  <c r="T20" i="3"/>
  <c r="U20" i="3"/>
  <c r="D21" i="3"/>
  <c r="T21" i="3"/>
  <c r="U21" i="3"/>
  <c r="D22" i="3"/>
  <c r="T22" i="3"/>
  <c r="U22" i="3"/>
  <c r="D23" i="3"/>
  <c r="T23" i="3"/>
  <c r="U23" i="3"/>
  <c r="D24" i="3"/>
  <c r="T24" i="3"/>
  <c r="U24" i="3"/>
  <c r="D25" i="3"/>
  <c r="T25" i="3"/>
  <c r="U25" i="3"/>
  <c r="D26" i="3"/>
  <c r="T26" i="3"/>
  <c r="U26" i="3"/>
  <c r="D27" i="3"/>
  <c r="T27" i="3"/>
  <c r="U27" i="3"/>
  <c r="D28" i="3"/>
  <c r="T28" i="3"/>
  <c r="U28" i="3"/>
  <c r="D29" i="3"/>
  <c r="T29" i="3"/>
  <c r="U29" i="3"/>
  <c r="D30" i="3"/>
  <c r="T30" i="3"/>
  <c r="U30" i="3"/>
  <c r="D31" i="3"/>
  <c r="T31" i="3"/>
  <c r="U31" i="3"/>
  <c r="D32" i="3"/>
  <c r="T32" i="3"/>
  <c r="U32" i="3"/>
  <c r="D33" i="3"/>
  <c r="T33" i="3"/>
  <c r="U33" i="3"/>
  <c r="D34" i="3"/>
  <c r="T34" i="3"/>
  <c r="U34" i="3"/>
  <c r="D35" i="3"/>
  <c r="T35" i="3"/>
  <c r="U35" i="3"/>
  <c r="D36" i="3"/>
  <c r="T36" i="3"/>
  <c r="U36" i="3"/>
  <c r="D37" i="3"/>
  <c r="T37" i="3"/>
  <c r="U37" i="3"/>
  <c r="D38" i="3"/>
  <c r="T38" i="3"/>
  <c r="U38" i="3"/>
  <c r="D39" i="3"/>
  <c r="T39" i="3"/>
  <c r="U39" i="3"/>
  <c r="D40" i="3"/>
  <c r="T40" i="3"/>
  <c r="U40" i="3"/>
  <c r="D41" i="3"/>
  <c r="T41" i="3"/>
  <c r="U41" i="3"/>
  <c r="D42" i="3"/>
  <c r="T42" i="3"/>
  <c r="U42" i="3"/>
  <c r="D43" i="3"/>
  <c r="T43" i="3"/>
  <c r="U43" i="3"/>
  <c r="D46" i="3"/>
  <c r="T46" i="3"/>
  <c r="U46" i="3"/>
  <c r="D47" i="3"/>
  <c r="T47" i="3"/>
  <c r="U47" i="3"/>
  <c r="D48" i="3"/>
  <c r="T48" i="3"/>
  <c r="U48" i="3"/>
  <c r="D49" i="3"/>
  <c r="T49" i="3"/>
  <c r="U49" i="3"/>
  <c r="D50" i="3"/>
  <c r="T50" i="3"/>
  <c r="U50" i="3"/>
  <c r="D51" i="3"/>
  <c r="T51" i="3"/>
  <c r="U51" i="3"/>
  <c r="D52" i="3"/>
  <c r="T52" i="3"/>
  <c r="U52" i="3"/>
  <c r="D53" i="3"/>
  <c r="T53" i="3"/>
  <c r="U53" i="3"/>
  <c r="D54" i="3"/>
  <c r="T54" i="3"/>
  <c r="U54" i="3"/>
  <c r="D55" i="3"/>
  <c r="T55" i="3"/>
  <c r="U55" i="3"/>
  <c r="D56" i="3"/>
  <c r="T56" i="3"/>
  <c r="U56" i="3"/>
  <c r="D57" i="3"/>
  <c r="T57" i="3"/>
  <c r="U57" i="3"/>
  <c r="D58" i="3"/>
  <c r="T58" i="3"/>
  <c r="U58" i="3"/>
  <c r="D59" i="3"/>
  <c r="T59" i="3"/>
  <c r="U59" i="3"/>
  <c r="D60" i="3"/>
  <c r="T60" i="3"/>
  <c r="U60" i="3"/>
  <c r="D61" i="3"/>
  <c r="T61" i="3"/>
  <c r="U61" i="3"/>
  <c r="D62" i="3"/>
  <c r="T62" i="3"/>
  <c r="U62" i="3"/>
  <c r="D63" i="3"/>
  <c r="T63" i="3"/>
  <c r="U63" i="3"/>
  <c r="D64" i="3"/>
  <c r="T64" i="3"/>
  <c r="U64" i="3"/>
  <c r="D65" i="3"/>
  <c r="T65" i="3"/>
  <c r="U65" i="3"/>
  <c r="D66" i="3"/>
  <c r="T66" i="3"/>
  <c r="U66" i="3"/>
  <c r="D67" i="3"/>
  <c r="T67" i="3"/>
  <c r="U67" i="3"/>
  <c r="D68" i="3"/>
  <c r="T68" i="3"/>
  <c r="U68" i="3"/>
  <c r="D69" i="3"/>
  <c r="T69" i="3"/>
  <c r="U69" i="3"/>
  <c r="D70" i="3"/>
  <c r="T70" i="3"/>
  <c r="U70" i="3"/>
  <c r="D71" i="3"/>
  <c r="T71" i="3"/>
  <c r="U71" i="3"/>
  <c r="D72" i="3"/>
  <c r="T72" i="3"/>
  <c r="U72" i="3"/>
  <c r="D73" i="3"/>
  <c r="T73" i="3"/>
  <c r="U73" i="3"/>
  <c r="D74" i="3"/>
  <c r="T74" i="3"/>
  <c r="U74" i="3"/>
  <c r="D75" i="3"/>
  <c r="T75" i="3"/>
  <c r="U75" i="3"/>
  <c r="D76" i="3"/>
  <c r="T76" i="3"/>
  <c r="U76" i="3"/>
  <c r="D77" i="3"/>
  <c r="T77" i="3"/>
  <c r="U77" i="3"/>
  <c r="D78" i="3"/>
  <c r="T78" i="3"/>
  <c r="U78" i="3"/>
  <c r="D79" i="3"/>
  <c r="T79" i="3"/>
  <c r="U79" i="3"/>
  <c r="D80" i="3"/>
  <c r="T80" i="3"/>
  <c r="U80" i="3"/>
  <c r="D81" i="3"/>
  <c r="T81" i="3"/>
  <c r="U81" i="3"/>
  <c r="D82" i="3"/>
  <c r="T82" i="3"/>
  <c r="U82" i="3"/>
</calcChain>
</file>

<file path=xl/sharedStrings.xml><?xml version="1.0" encoding="utf-8"?>
<sst xmlns="http://schemas.openxmlformats.org/spreadsheetml/2006/main" count="222" uniqueCount="200">
  <si>
    <t xml:space="preserve">Unidad </t>
  </si>
  <si>
    <t xml:space="preserve">Muestra </t>
  </si>
  <si>
    <t>ÑDO-0925</t>
  </si>
  <si>
    <t>ÑDO-0926</t>
  </si>
  <si>
    <t>ÑDO-0927</t>
  </si>
  <si>
    <t>ÑDO-0929</t>
  </si>
  <si>
    <t>ÑDO-0930</t>
  </si>
  <si>
    <t>ÑDO-0931</t>
  </si>
  <si>
    <t>ÑDO-0933</t>
  </si>
  <si>
    <t>ÑDO-0935</t>
  </si>
  <si>
    <t>ÑDO-0936</t>
  </si>
  <si>
    <t xml:space="preserve">20°4´17.9´´ </t>
  </si>
  <si>
    <t>Li</t>
  </si>
  <si>
    <t>Be</t>
  </si>
  <si>
    <t>B</t>
  </si>
  <si>
    <t>Sc</t>
  </si>
  <si>
    <t>V</t>
  </si>
  <si>
    <t>Cr</t>
  </si>
  <si>
    <t>Co</t>
  </si>
  <si>
    <t>Ni</t>
  </si>
  <si>
    <t>Cu</t>
  </si>
  <si>
    <t>Zn</t>
  </si>
  <si>
    <t>Ga</t>
  </si>
  <si>
    <t>Rb</t>
  </si>
  <si>
    <t>Sr</t>
  </si>
  <si>
    <t>Y</t>
  </si>
  <si>
    <t>Zr</t>
  </si>
  <si>
    <t>Nb</t>
  </si>
  <si>
    <t>Mo</t>
  </si>
  <si>
    <t>Sn</t>
  </si>
  <si>
    <t>Sb</t>
  </si>
  <si>
    <t>Cs</t>
  </si>
  <si>
    <t>Ba</t>
  </si>
  <si>
    <t>La</t>
  </si>
  <si>
    <t>Ce</t>
  </si>
  <si>
    <t>Pr</t>
  </si>
  <si>
    <t>Nd</t>
  </si>
  <si>
    <t>Sm</t>
  </si>
  <si>
    <t>Eu</t>
  </si>
  <si>
    <t>Tb</t>
  </si>
  <si>
    <t>Gd</t>
  </si>
  <si>
    <t>Dy</t>
  </si>
  <si>
    <t>Ho</t>
  </si>
  <si>
    <t>Er</t>
  </si>
  <si>
    <t>Yb</t>
  </si>
  <si>
    <t>Lu</t>
  </si>
  <si>
    <t>Hf</t>
  </si>
  <si>
    <t>Ta</t>
  </si>
  <si>
    <t>W</t>
  </si>
  <si>
    <t>Tl</t>
  </si>
  <si>
    <t>Pb</t>
  </si>
  <si>
    <t>Th</t>
  </si>
  <si>
    <t>U</t>
  </si>
  <si>
    <t>Dacita Ñadó</t>
  </si>
  <si>
    <t>Edades corregidas (Ma)</t>
  </si>
  <si>
    <t>Muestra</t>
  </si>
  <si>
    <t>Th/U</t>
  </si>
  <si>
    <t>±2s</t>
  </si>
  <si>
    <t>Rho</t>
  </si>
  <si>
    <t>Mejor edad (Ma)</t>
  </si>
  <si>
    <t>Zircon_002</t>
  </si>
  <si>
    <t>Zircon_003</t>
  </si>
  <si>
    <t>Zircon_004</t>
  </si>
  <si>
    <t>Zircon_005</t>
  </si>
  <si>
    <t>Zircon_006</t>
  </si>
  <si>
    <t>Zircon_007</t>
  </si>
  <si>
    <t>Zircon_008</t>
  </si>
  <si>
    <t>Zircon_009</t>
  </si>
  <si>
    <t>Zircon_010</t>
  </si>
  <si>
    <t>Zircon_011</t>
  </si>
  <si>
    <t>Zircon_012</t>
  </si>
  <si>
    <t>Zircon_013</t>
  </si>
  <si>
    <t>Zircon_014</t>
  </si>
  <si>
    <t>Zircon_015</t>
  </si>
  <si>
    <t>Zircon_016</t>
  </si>
  <si>
    <t>Zircon_019</t>
  </si>
  <si>
    <t>Zircon_020</t>
  </si>
  <si>
    <t>Zircon_022</t>
  </si>
  <si>
    <t>Zircon_023</t>
  </si>
  <si>
    <t>Zircon_024</t>
  </si>
  <si>
    <t>Zircon_025</t>
  </si>
  <si>
    <t>Zircon_026</t>
  </si>
  <si>
    <t>Zircon_027</t>
  </si>
  <si>
    <t>Zircon_028</t>
  </si>
  <si>
    <t>Zircon_029</t>
  </si>
  <si>
    <t>Zircon_030</t>
  </si>
  <si>
    <t>Zircon_031</t>
  </si>
  <si>
    <t>Zircon_032</t>
  </si>
  <si>
    <t>Zircon_033</t>
  </si>
  <si>
    <t>Zircon_034</t>
  </si>
  <si>
    <t>Zircon_037</t>
  </si>
  <si>
    <t>Zircon_038</t>
  </si>
  <si>
    <t>Zircon_039</t>
  </si>
  <si>
    <t>Zircon_040</t>
  </si>
  <si>
    <t>Zircon_042</t>
  </si>
  <si>
    <t>Zircon_043</t>
  </si>
  <si>
    <t>Zircon_044</t>
  </si>
  <si>
    <t>Zircon_045</t>
  </si>
  <si>
    <t>Zircon_046</t>
  </si>
  <si>
    <t>Zircon_047</t>
  </si>
  <si>
    <t>Zircon_048</t>
  </si>
  <si>
    <t>Zircon_049</t>
  </si>
  <si>
    <t>Zircon_052</t>
  </si>
  <si>
    <t>Zircon_053</t>
  </si>
  <si>
    <t>Zircon_054</t>
  </si>
  <si>
    <t>Zircon_055</t>
  </si>
  <si>
    <t>Zircon_056</t>
  </si>
  <si>
    <t>Zircon_057</t>
  </si>
  <si>
    <t>Zircon_058</t>
  </si>
  <si>
    <t>Zircon_059</t>
  </si>
  <si>
    <t>Zircon_060</t>
  </si>
  <si>
    <t>Zircon_061</t>
  </si>
  <si>
    <t>Zircon_062</t>
  </si>
  <si>
    <t>Zircon_063</t>
  </si>
  <si>
    <t>Zircon_064</t>
  </si>
  <si>
    <t>Zircon_066</t>
  </si>
  <si>
    <t>Zircon_067</t>
  </si>
  <si>
    <t>Zircon_068</t>
  </si>
  <si>
    <t>Zircon_069</t>
  </si>
  <si>
    <t>Zircon_070</t>
  </si>
  <si>
    <t>Zircon_071</t>
  </si>
  <si>
    <t>Zircon_072</t>
  </si>
  <si>
    <t>Zircon_073</t>
  </si>
  <si>
    <t>Zircon_074</t>
  </si>
  <si>
    <t>Zircon_075</t>
  </si>
  <si>
    <t>Zircon_076</t>
  </si>
  <si>
    <t>Zircon_077</t>
  </si>
  <si>
    <t>Zircon_078</t>
  </si>
  <si>
    <t>Zircon_079</t>
  </si>
  <si>
    <t>Zircon_080</t>
  </si>
  <si>
    <t>1: Concentraciones de U y Th calculadas utilizando un estándar interno de zircón  (Paton et al., 2010), Geochemistry, Geophysics, Geosystems.</t>
  </si>
  <si>
    <t>El área analizada fue de 32 micras de diámetro, utilizando el protocolo analítico modificado de Solari et al. (2010), Geostandars Geoanalytical Research.</t>
  </si>
  <si>
    <t>Los datos fueron obtenidos utilizando un Thermo Xseries QICPMS, acoplado a un sistema de ablasión láser Resolution M050 Excimer.</t>
  </si>
  <si>
    <r>
      <t xml:space="preserve">2: Incertidumbre de 2 sigma propagado de acuerdo </t>
    </r>
    <r>
      <rPr>
        <sz val="12"/>
        <color indexed="10"/>
        <rFont val="Times New Roman"/>
        <family val="1"/>
      </rPr>
      <t>con</t>
    </r>
    <r>
      <rPr>
        <sz val="12"/>
        <rFont val="Times New Roman"/>
        <family val="1"/>
      </rPr>
      <t xml:space="preserve"> Paton et al. </t>
    </r>
    <r>
      <rPr>
        <sz val="12"/>
        <color indexed="10"/>
        <rFont val="Times New Roman"/>
        <family val="1"/>
      </rPr>
      <t>(</t>
    </r>
    <r>
      <rPr>
        <sz val="12"/>
        <rFont val="Times New Roman"/>
        <family val="1"/>
      </rPr>
      <t>2010), Geochemistry, Geophysics, Geosystems.</t>
    </r>
  </si>
  <si>
    <r>
      <t xml:space="preserve">Relaciones de </t>
    </r>
    <r>
      <rPr>
        <vertAlign val="superscript"/>
        <sz val="12"/>
        <color indexed="10"/>
        <rFont val="Times New Roman"/>
        <family val="1"/>
      </rPr>
      <t>207</t>
    </r>
    <r>
      <rPr>
        <sz val="12"/>
        <rFont val="Times New Roman"/>
        <family val="1"/>
      </rPr>
      <t>Pb/</t>
    </r>
    <r>
      <rPr>
        <vertAlign val="superscript"/>
        <sz val="12"/>
        <color indexed="10"/>
        <rFont val="Times New Roman"/>
        <family val="1"/>
      </rPr>
      <t>206</t>
    </r>
    <r>
      <rPr>
        <sz val="12"/>
        <rFont val="Times New Roman"/>
        <family val="1"/>
      </rPr>
      <t>Pb, edades y errores fueron calculados de acuerdo a Petrus and Kamber (2012), Geostandards Geoanalytical Research.</t>
    </r>
  </si>
  <si>
    <t>Lat N</t>
  </si>
  <si>
    <t>Long W</t>
  </si>
  <si>
    <t>99°53´16.6´´</t>
  </si>
  <si>
    <t xml:space="preserve">99°54´54.6´´ </t>
  </si>
  <si>
    <t xml:space="preserve"> 99°52´55.7´´</t>
  </si>
  <si>
    <t>99°52´54.7´´</t>
  </si>
  <si>
    <t>99°55´59.8´´</t>
  </si>
  <si>
    <t>99°55´35´´</t>
  </si>
  <si>
    <t>99°55´35.8´´</t>
  </si>
  <si>
    <t>99°54´46.7´´</t>
  </si>
  <si>
    <t>99°51´43.4´´</t>
  </si>
  <si>
    <t>99°52´9.05´´</t>
  </si>
  <si>
    <t>99°59´15.8´´</t>
  </si>
  <si>
    <t>99°59´26.6´´</t>
  </si>
  <si>
    <t xml:space="preserve">  99°58´17.9´´</t>
  </si>
  <si>
    <t xml:space="preserve"> 99°57´12.6´´</t>
  </si>
  <si>
    <t xml:space="preserve"> 99°52´28.4´´</t>
  </si>
  <si>
    <t>99°52´6.56´´</t>
  </si>
  <si>
    <t>99°52´2.11´´</t>
  </si>
  <si>
    <t xml:space="preserve">20°4´13.3´´ </t>
  </si>
  <si>
    <t xml:space="preserve">20°4´58.5´´ </t>
  </si>
  <si>
    <t xml:space="preserve">20°0´25.7´´  </t>
  </si>
  <si>
    <t xml:space="preserve">20°1´24.8´´ </t>
  </si>
  <si>
    <t xml:space="preserve">20°3´50.5´´  </t>
  </si>
  <si>
    <t xml:space="preserve">20°4´0.21´´ </t>
  </si>
  <si>
    <t xml:space="preserve">20°5´46.2´´ </t>
  </si>
  <si>
    <t xml:space="preserve">20°5´56.2´´ </t>
  </si>
  <si>
    <t xml:space="preserve">20°5´49.3´´  </t>
  </si>
  <si>
    <t xml:space="preserve">20°2´24.3´´  </t>
  </si>
  <si>
    <t xml:space="preserve">20°3´29.3´´  </t>
  </si>
  <si>
    <t>20°4´50´´</t>
  </si>
  <si>
    <t xml:space="preserve">20°1´6.08´´ </t>
  </si>
  <si>
    <t xml:space="preserve">19°59´32.8´´ </t>
  </si>
  <si>
    <t xml:space="preserve">20°6´37.6´´ </t>
  </si>
  <si>
    <t>Ñdo-932       Riolita La Florida</t>
  </si>
  <si>
    <t>Zircon_041</t>
  </si>
  <si>
    <t>20°2´25.3´´</t>
  </si>
  <si>
    <t>ÑDO-0904</t>
  </si>
  <si>
    <t>ÑDO-0906</t>
  </si>
  <si>
    <t>ÑDO-0907</t>
  </si>
  <si>
    <t>ÑDO-0908</t>
  </si>
  <si>
    <t>ÑDO-0911</t>
  </si>
  <si>
    <t>ÑDO-0914</t>
  </si>
  <si>
    <t>ÑDO-0915</t>
  </si>
  <si>
    <t>ÑDO-0918</t>
  </si>
  <si>
    <t>Tabla A1. Concentración de elementos traza y de tierras raras en ppm de las muestras del complejo volcánico Ñadó.</t>
  </si>
  <si>
    <r>
      <t>U (ppm)</t>
    </r>
    <r>
      <rPr>
        <b/>
        <vertAlign val="superscript"/>
        <sz val="10"/>
        <rFont val="Times New Roman"/>
        <family val="1"/>
      </rPr>
      <t>1</t>
    </r>
  </si>
  <si>
    <r>
      <t>Th (ppm)</t>
    </r>
    <r>
      <rPr>
        <b/>
        <vertAlign val="superscript"/>
        <sz val="10"/>
        <rFont val="Times New Roman"/>
        <family val="1"/>
      </rPr>
      <t>1</t>
    </r>
  </si>
  <si>
    <r>
      <t>Relaciones corregidas</t>
    </r>
    <r>
      <rPr>
        <b/>
        <vertAlign val="superscript"/>
        <sz val="10"/>
        <rFont val="Times New Roman"/>
        <family val="1"/>
      </rPr>
      <t>2</t>
    </r>
  </si>
  <si>
    <r>
      <t>207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206</t>
    </r>
    <r>
      <rPr>
        <b/>
        <sz val="10"/>
        <rFont val="Times New Roman"/>
        <family val="1"/>
      </rPr>
      <t>Pb</t>
    </r>
  </si>
  <si>
    <r>
      <t>207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235</t>
    </r>
    <r>
      <rPr>
        <b/>
        <sz val="10"/>
        <rFont val="Times New Roman"/>
        <family val="1"/>
      </rPr>
      <t>U</t>
    </r>
  </si>
  <si>
    <r>
      <t>206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238</t>
    </r>
    <r>
      <rPr>
        <b/>
        <sz val="10"/>
        <rFont val="Times New Roman"/>
        <family val="1"/>
      </rPr>
      <t>U</t>
    </r>
  </si>
  <si>
    <r>
      <t>208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232</t>
    </r>
    <r>
      <rPr>
        <b/>
        <sz val="10"/>
        <rFont val="Times New Roman"/>
        <family val="1"/>
      </rPr>
      <t>Th</t>
    </r>
  </si>
  <si>
    <r>
      <t>207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206</t>
    </r>
    <r>
      <rPr>
        <b/>
        <sz val="10"/>
        <rFont val="Times New Roman"/>
        <family val="1"/>
      </rPr>
      <t xml:space="preserve">Pb </t>
    </r>
  </si>
  <si>
    <t>Ñdo-908       Riolita La Florida</t>
  </si>
  <si>
    <t>Secuencia máfica</t>
  </si>
  <si>
    <t>Riolita La Florida</t>
  </si>
  <si>
    <t>Andesita Cañada del Gallo</t>
  </si>
  <si>
    <t>Dacita Cerro Pelón</t>
  </si>
  <si>
    <t>Andesita Shaxni</t>
  </si>
  <si>
    <t>Basalto San Pedro</t>
  </si>
  <si>
    <t>por  Jesús Cabrera-Román, Javier Castro-Segura, Gabriel Valdez-Moreno y José Luis Arce-Saldaña</t>
  </si>
  <si>
    <t>Tabla A2. Datos de los análisis de U-Pb en cristales de circón de dos muestras de la Riolita La Florida. La localización de los sitios de colecta de las rocas analizadas se muestra en la Figura 2.</t>
  </si>
  <si>
    <t>Suplemento electrónico al artículo Complejo volcánico Ñadó, norte del graben de Acambay: evidencias de magmatismo oligocénico y su relación con el sector central del Cinturón Volcánico Transmexicano</t>
  </si>
  <si>
    <t>Publicado en Revista Mexicana de Ciencias Geológicas, 2019, v. 36, núm. 1, p. 76-94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</si>
</sst>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vertAlign val="superscript"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i/>
      <sz val="11"/>
      <color rgb="FF002060"/>
      <name val="Times New Roman"/>
      <family val="1"/>
    </font>
    <font>
      <sz val="11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2" borderId="0" xfId="0" applyFont="1" applyFill="1"/>
    <xf numFmtId="1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1" applyFont="1"/>
    <xf numFmtId="1" fontId="11" fillId="0" borderId="0" xfId="1" applyNumberFormat="1" applyFont="1" applyAlignment="1">
      <alignment horizontal="center"/>
    </xf>
    <xf numFmtId="0" fontId="13" fillId="0" borderId="0" xfId="1" applyFont="1"/>
    <xf numFmtId="0" fontId="1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2" borderId="0" xfId="0" applyFont="1" applyFill="1"/>
    <xf numFmtId="1" fontId="8" fillId="2" borderId="0" xfId="0" applyNumberFormat="1" applyFont="1" applyFill="1"/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2">
    <cellStyle name="Normal" xfId="0" builtinId="0"/>
    <cellStyle name="Normal_EC U-Pb data final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6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0" style="1" customWidth="1"/>
    <col min="2" max="18" width="12.85546875" style="1" customWidth="1"/>
    <col min="19" max="16384" width="11.42578125" style="1"/>
  </cols>
  <sheetData>
    <row r="1" spans="1:21" s="22" customFormat="1" ht="21" customHeight="1" x14ac:dyDescent="0.25">
      <c r="A1" s="37" t="s">
        <v>198</v>
      </c>
      <c r="B1" s="38"/>
      <c r="C1" s="38"/>
      <c r="D1" s="38"/>
      <c r="E1" s="38"/>
      <c r="F1" s="38"/>
      <c r="G1" s="38"/>
      <c r="S1" s="1"/>
      <c r="T1" s="1"/>
      <c r="U1" s="1"/>
    </row>
    <row r="2" spans="1:21" s="22" customFormat="1" ht="21" customHeight="1" x14ac:dyDescent="0.25">
      <c r="A2" s="37" t="s">
        <v>196</v>
      </c>
      <c r="B2" s="38"/>
      <c r="C2" s="38"/>
      <c r="D2" s="38"/>
      <c r="E2" s="38"/>
      <c r="F2" s="38"/>
      <c r="G2" s="38"/>
      <c r="S2" s="1"/>
      <c r="T2" s="1"/>
      <c r="U2" s="1"/>
    </row>
    <row r="3" spans="1:21" s="22" customFormat="1" ht="21" customHeight="1" x14ac:dyDescent="0.25">
      <c r="A3" s="37" t="s">
        <v>199</v>
      </c>
      <c r="B3" s="38"/>
      <c r="C3" s="38"/>
      <c r="D3" s="38"/>
      <c r="E3" s="38"/>
      <c r="F3" s="38"/>
      <c r="G3" s="38"/>
      <c r="S3" s="1"/>
      <c r="T3" s="1"/>
      <c r="U3" s="1"/>
    </row>
    <row r="5" spans="1:21" ht="21.75" customHeight="1" thickBot="1" x14ac:dyDescent="0.3">
      <c r="A5" s="28" t="s">
        <v>180</v>
      </c>
      <c r="B5" s="29"/>
      <c r="C5" s="29"/>
      <c r="D5" s="29"/>
      <c r="E5" s="29"/>
      <c r="F5" s="29"/>
      <c r="G5" s="29"/>
      <c r="H5" s="29"/>
      <c r="I5" s="29"/>
      <c r="J5" s="19"/>
      <c r="K5" s="19"/>
      <c r="L5" s="19"/>
      <c r="M5" s="19"/>
      <c r="N5" s="19"/>
      <c r="O5" s="19"/>
      <c r="P5" s="19"/>
      <c r="Q5" s="19"/>
      <c r="R5" s="19"/>
    </row>
    <row r="6" spans="1:21" s="3" customFormat="1" ht="38.25" x14ac:dyDescent="0.2">
      <c r="A6" s="30" t="s">
        <v>0</v>
      </c>
      <c r="B6" s="31" t="s">
        <v>53</v>
      </c>
      <c r="C6" s="31" t="s">
        <v>53</v>
      </c>
      <c r="D6" s="31" t="s">
        <v>190</v>
      </c>
      <c r="E6" s="31" t="s">
        <v>191</v>
      </c>
      <c r="F6" s="31" t="s">
        <v>192</v>
      </c>
      <c r="G6" s="31" t="s">
        <v>193</v>
      </c>
      <c r="H6" s="31" t="s">
        <v>53</v>
      </c>
      <c r="I6" s="31" t="s">
        <v>53</v>
      </c>
      <c r="J6" s="31" t="s">
        <v>190</v>
      </c>
      <c r="K6" s="31" t="s">
        <v>190</v>
      </c>
      <c r="L6" s="31" t="s">
        <v>194</v>
      </c>
      <c r="M6" s="31" t="s">
        <v>194</v>
      </c>
      <c r="N6" s="31" t="s">
        <v>195</v>
      </c>
      <c r="O6" s="31" t="s">
        <v>190</v>
      </c>
      <c r="P6" s="31" t="s">
        <v>191</v>
      </c>
      <c r="Q6" s="31" t="s">
        <v>190</v>
      </c>
      <c r="R6" s="31" t="s">
        <v>190</v>
      </c>
    </row>
    <row r="7" spans="1:21" s="4" customFormat="1" ht="12.75" x14ac:dyDescent="0.2">
      <c r="A7" s="32" t="s">
        <v>1</v>
      </c>
      <c r="B7" s="33" t="s">
        <v>172</v>
      </c>
      <c r="C7" s="33" t="s">
        <v>173</v>
      </c>
      <c r="D7" s="33" t="s">
        <v>174</v>
      </c>
      <c r="E7" s="33" t="s">
        <v>175</v>
      </c>
      <c r="F7" s="33" t="s">
        <v>176</v>
      </c>
      <c r="G7" s="33" t="s">
        <v>177</v>
      </c>
      <c r="H7" s="33" t="s">
        <v>178</v>
      </c>
      <c r="I7" s="33" t="s">
        <v>179</v>
      </c>
      <c r="J7" s="33" t="s">
        <v>2</v>
      </c>
      <c r="K7" s="33" t="s">
        <v>3</v>
      </c>
      <c r="L7" s="33" t="s">
        <v>4</v>
      </c>
      <c r="M7" s="33" t="s">
        <v>5</v>
      </c>
      <c r="N7" s="33" t="s">
        <v>6</v>
      </c>
      <c r="O7" s="33" t="s">
        <v>7</v>
      </c>
      <c r="P7" s="33" t="s">
        <v>8</v>
      </c>
      <c r="Q7" s="33" t="s">
        <v>9</v>
      </c>
      <c r="R7" s="33" t="s">
        <v>10</v>
      </c>
    </row>
    <row r="8" spans="1:21" s="4" customFormat="1" ht="12.75" x14ac:dyDescent="0.2">
      <c r="A8" s="32" t="s">
        <v>135</v>
      </c>
      <c r="B8" s="34" t="s">
        <v>154</v>
      </c>
      <c r="C8" s="34" t="s">
        <v>11</v>
      </c>
      <c r="D8" s="34" t="s">
        <v>155</v>
      </c>
      <c r="E8" s="34" t="s">
        <v>156</v>
      </c>
      <c r="F8" s="34" t="s">
        <v>157</v>
      </c>
      <c r="G8" s="34" t="s">
        <v>158</v>
      </c>
      <c r="H8" s="34" t="s">
        <v>159</v>
      </c>
      <c r="I8" s="34" t="s">
        <v>160</v>
      </c>
      <c r="J8" s="34" t="s">
        <v>161</v>
      </c>
      <c r="K8" s="34" t="s">
        <v>162</v>
      </c>
      <c r="L8" s="34" t="s">
        <v>163</v>
      </c>
      <c r="M8" s="34" t="s">
        <v>164</v>
      </c>
      <c r="N8" s="34" t="s">
        <v>165</v>
      </c>
      <c r="O8" s="34" t="s">
        <v>166</v>
      </c>
      <c r="P8" s="34" t="s">
        <v>167</v>
      </c>
      <c r="Q8" s="34" t="s">
        <v>168</v>
      </c>
      <c r="R8" s="34" t="s">
        <v>171</v>
      </c>
    </row>
    <row r="9" spans="1:21" s="4" customFormat="1" ht="13.5" thickBot="1" x14ac:dyDescent="0.25">
      <c r="A9" s="35" t="s">
        <v>136</v>
      </c>
      <c r="B9" s="36" t="s">
        <v>137</v>
      </c>
      <c r="C9" s="36" t="s">
        <v>138</v>
      </c>
      <c r="D9" s="36" t="s">
        <v>139</v>
      </c>
      <c r="E9" s="36" t="s">
        <v>140</v>
      </c>
      <c r="F9" s="36" t="s">
        <v>141</v>
      </c>
      <c r="G9" s="36" t="s">
        <v>142</v>
      </c>
      <c r="H9" s="36" t="s">
        <v>143</v>
      </c>
      <c r="I9" s="36" t="s">
        <v>144</v>
      </c>
      <c r="J9" s="36" t="s">
        <v>145</v>
      </c>
      <c r="K9" s="36" t="s">
        <v>146</v>
      </c>
      <c r="L9" s="36" t="s">
        <v>147</v>
      </c>
      <c r="M9" s="36" t="s">
        <v>148</v>
      </c>
      <c r="N9" s="36" t="s">
        <v>149</v>
      </c>
      <c r="O9" s="36" t="s">
        <v>150</v>
      </c>
      <c r="P9" s="36" t="s">
        <v>151</v>
      </c>
      <c r="Q9" s="36" t="s">
        <v>152</v>
      </c>
      <c r="R9" s="36" t="s">
        <v>153</v>
      </c>
    </row>
    <row r="10" spans="1:21" s="7" customFormat="1" ht="12.75" x14ac:dyDescent="0.2">
      <c r="A10" s="5" t="s">
        <v>12</v>
      </c>
      <c r="B10" s="6">
        <v>9.8800000000000008</v>
      </c>
      <c r="C10" s="6">
        <v>12.63</v>
      </c>
      <c r="D10" s="6">
        <v>7.24</v>
      </c>
      <c r="E10" s="6">
        <v>122.25</v>
      </c>
      <c r="F10" s="6">
        <v>7.76</v>
      </c>
      <c r="G10" s="6">
        <v>14.49</v>
      </c>
      <c r="H10" s="6">
        <v>8.9499999999999993</v>
      </c>
      <c r="I10" s="6">
        <v>9.6199999999999992</v>
      </c>
      <c r="J10" s="6">
        <v>7.68</v>
      </c>
      <c r="K10" s="6">
        <v>6.98</v>
      </c>
      <c r="L10" s="6">
        <v>7.72</v>
      </c>
      <c r="M10" s="6">
        <v>8.36</v>
      </c>
      <c r="N10" s="6">
        <v>9.44</v>
      </c>
      <c r="O10" s="6">
        <v>9.1</v>
      </c>
      <c r="P10" s="6">
        <v>129.01</v>
      </c>
      <c r="Q10" s="6">
        <v>6.64</v>
      </c>
      <c r="R10" s="6">
        <v>6.27</v>
      </c>
    </row>
    <row r="11" spans="1:21" s="7" customFormat="1" ht="12.75" x14ac:dyDescent="0.2">
      <c r="A11" s="5" t="s">
        <v>13</v>
      </c>
      <c r="B11" s="6">
        <v>1.81</v>
      </c>
      <c r="C11" s="6">
        <v>1.58</v>
      </c>
      <c r="D11" s="6">
        <v>1.37</v>
      </c>
      <c r="E11" s="6">
        <v>8.9499999999999993</v>
      </c>
      <c r="F11" s="6">
        <v>1.2</v>
      </c>
      <c r="G11" s="6">
        <v>1.5</v>
      </c>
      <c r="H11" s="6">
        <v>1.56</v>
      </c>
      <c r="I11" s="6">
        <v>1.17</v>
      </c>
      <c r="J11" s="6">
        <v>1.28</v>
      </c>
      <c r="K11" s="6">
        <v>1.35</v>
      </c>
      <c r="L11" s="6">
        <v>1.63</v>
      </c>
      <c r="M11" s="6">
        <v>1.29</v>
      </c>
      <c r="N11" s="6">
        <v>1.51</v>
      </c>
      <c r="O11" s="6">
        <v>1.32</v>
      </c>
      <c r="P11" s="6">
        <v>8.61</v>
      </c>
      <c r="Q11" s="6">
        <v>0.91</v>
      </c>
      <c r="R11" s="6">
        <v>1.1299999999999999</v>
      </c>
    </row>
    <row r="12" spans="1:21" s="7" customFormat="1" ht="12.75" x14ac:dyDescent="0.2">
      <c r="A12" s="5" t="s">
        <v>14</v>
      </c>
      <c r="B12" s="6">
        <v>11.02</v>
      </c>
      <c r="C12" s="6">
        <v>11.03</v>
      </c>
      <c r="D12" s="6">
        <v>10.75</v>
      </c>
      <c r="E12" s="6">
        <v>13.63</v>
      </c>
      <c r="F12" s="6">
        <v>11.3</v>
      </c>
      <c r="G12" s="6">
        <v>11.03</v>
      </c>
      <c r="H12" s="6">
        <v>11.33</v>
      </c>
      <c r="I12" s="6">
        <v>11.05</v>
      </c>
      <c r="J12" s="6">
        <v>3.07</v>
      </c>
      <c r="K12" s="6">
        <v>4.6900000000000004</v>
      </c>
      <c r="L12" s="6">
        <v>3.47</v>
      </c>
      <c r="M12" s="6">
        <v>3.5</v>
      </c>
      <c r="N12" s="6">
        <v>3.93</v>
      </c>
      <c r="O12" s="6">
        <v>5.21</v>
      </c>
      <c r="P12" s="6">
        <v>38.28</v>
      </c>
      <c r="Q12" s="6">
        <v>1.22</v>
      </c>
      <c r="R12" s="6">
        <v>4.09</v>
      </c>
    </row>
    <row r="13" spans="1:21" s="7" customFormat="1" ht="12.75" x14ac:dyDescent="0.2">
      <c r="A13" s="5" t="s">
        <v>15</v>
      </c>
      <c r="B13" s="6">
        <v>10.25</v>
      </c>
      <c r="C13" s="6">
        <v>9.25</v>
      </c>
      <c r="D13" s="6">
        <v>21.74</v>
      </c>
      <c r="E13" s="6">
        <v>6.35</v>
      </c>
      <c r="F13" s="6">
        <v>14.54</v>
      </c>
      <c r="G13" s="6">
        <v>8.3800000000000008</v>
      </c>
      <c r="H13" s="6">
        <v>12.16</v>
      </c>
      <c r="I13" s="6">
        <v>10.76</v>
      </c>
      <c r="J13" s="6">
        <v>23.45</v>
      </c>
      <c r="K13" s="6">
        <v>26.15</v>
      </c>
      <c r="L13" s="6">
        <v>16.68</v>
      </c>
      <c r="M13" s="6">
        <v>16.61</v>
      </c>
      <c r="N13" s="6">
        <v>22.45</v>
      </c>
      <c r="O13" s="6">
        <v>22.03</v>
      </c>
      <c r="P13" s="6">
        <v>8.33</v>
      </c>
      <c r="Q13" s="6">
        <v>22.29</v>
      </c>
      <c r="R13" s="6">
        <v>20.13</v>
      </c>
    </row>
    <row r="14" spans="1:21" s="7" customFormat="1" ht="12.75" x14ac:dyDescent="0.2">
      <c r="A14" s="5" t="s">
        <v>16</v>
      </c>
      <c r="B14" s="6">
        <v>75.510000000000005</v>
      </c>
      <c r="C14" s="6">
        <v>63.11</v>
      </c>
      <c r="D14" s="6">
        <v>165.06</v>
      </c>
      <c r="E14" s="6">
        <v>8.06</v>
      </c>
      <c r="F14" s="6">
        <v>89.94</v>
      </c>
      <c r="G14" s="6">
        <v>29.58</v>
      </c>
      <c r="H14" s="6">
        <v>81.88</v>
      </c>
      <c r="I14" s="6">
        <v>79.73</v>
      </c>
      <c r="J14" s="6">
        <v>162.69999999999999</v>
      </c>
      <c r="K14" s="6">
        <v>167.57</v>
      </c>
      <c r="L14" s="6">
        <v>122.38</v>
      </c>
      <c r="M14" s="6">
        <v>122.66</v>
      </c>
      <c r="N14" s="6">
        <v>149.76</v>
      </c>
      <c r="O14" s="6">
        <v>152.13</v>
      </c>
      <c r="P14" s="6">
        <v>6.97</v>
      </c>
      <c r="Q14" s="6">
        <v>141.57</v>
      </c>
      <c r="R14" s="6">
        <v>137.41999999999999</v>
      </c>
    </row>
    <row r="15" spans="1:21" s="7" customFormat="1" ht="12.75" x14ac:dyDescent="0.2">
      <c r="A15" s="5" t="s">
        <v>17</v>
      </c>
      <c r="B15" s="6">
        <v>59.11</v>
      </c>
      <c r="C15" s="6">
        <v>43.65</v>
      </c>
      <c r="D15" s="6">
        <v>158.99</v>
      </c>
      <c r="E15" s="6">
        <v>141.44999999999999</v>
      </c>
      <c r="F15" s="6">
        <v>75.84</v>
      </c>
      <c r="G15" s="6">
        <v>75.650000000000006</v>
      </c>
      <c r="H15" s="6">
        <v>61.97</v>
      </c>
      <c r="I15" s="6">
        <v>63.84</v>
      </c>
      <c r="J15" s="6">
        <v>133</v>
      </c>
      <c r="K15" s="6">
        <v>167.5</v>
      </c>
      <c r="L15" s="6">
        <v>109.37</v>
      </c>
      <c r="M15" s="6">
        <v>100.63</v>
      </c>
      <c r="N15" s="6">
        <v>131.97</v>
      </c>
      <c r="O15" s="6">
        <v>163.76</v>
      </c>
      <c r="P15" s="6">
        <v>108.37</v>
      </c>
      <c r="Q15" s="6">
        <v>57.27</v>
      </c>
      <c r="R15" s="6">
        <v>109.97</v>
      </c>
    </row>
    <row r="16" spans="1:21" s="7" customFormat="1" ht="12.75" x14ac:dyDescent="0.2">
      <c r="A16" s="5" t="s">
        <v>18</v>
      </c>
      <c r="B16" s="6">
        <v>8.42</v>
      </c>
      <c r="C16" s="6">
        <v>7.43</v>
      </c>
      <c r="D16" s="6">
        <v>31.55</v>
      </c>
      <c r="E16" s="6">
        <v>1.58</v>
      </c>
      <c r="F16" s="6">
        <v>12.13</v>
      </c>
      <c r="G16" s="6">
        <v>6.79</v>
      </c>
      <c r="H16" s="6">
        <v>8.9</v>
      </c>
      <c r="I16" s="6">
        <v>8.57</v>
      </c>
      <c r="J16" s="6">
        <v>26.64</v>
      </c>
      <c r="K16" s="6">
        <v>33.79</v>
      </c>
      <c r="L16" s="6">
        <v>18.309999999999999</v>
      </c>
      <c r="M16" s="6">
        <v>17.600000000000001</v>
      </c>
      <c r="N16" s="6">
        <v>23.21</v>
      </c>
      <c r="O16" s="6">
        <v>28.34</v>
      </c>
      <c r="P16" s="6">
        <v>1.1399999999999999</v>
      </c>
      <c r="Q16" s="6">
        <v>18.32</v>
      </c>
      <c r="R16" s="6">
        <v>23.5</v>
      </c>
    </row>
    <row r="17" spans="1:18" s="7" customFormat="1" ht="12.75" x14ac:dyDescent="0.2">
      <c r="A17" s="5" t="s">
        <v>19</v>
      </c>
      <c r="B17" s="6">
        <v>4.33</v>
      </c>
      <c r="C17" s="6">
        <v>3.16</v>
      </c>
      <c r="D17" s="6">
        <v>43.29</v>
      </c>
      <c r="E17" s="6">
        <v>4.01</v>
      </c>
      <c r="F17" s="6">
        <v>8.33</v>
      </c>
      <c r="G17" s="6">
        <v>3.19</v>
      </c>
      <c r="H17" s="6">
        <v>4.3</v>
      </c>
      <c r="I17" s="6">
        <v>4.8099999999999996</v>
      </c>
      <c r="J17" s="6">
        <v>23.1</v>
      </c>
      <c r="K17" s="6">
        <v>42.28</v>
      </c>
      <c r="L17" s="6">
        <v>21.83</v>
      </c>
      <c r="M17" s="6">
        <v>19.97</v>
      </c>
      <c r="N17" s="6">
        <v>20.5</v>
      </c>
      <c r="O17" s="6">
        <v>51.66</v>
      </c>
      <c r="P17" s="6">
        <v>2.94</v>
      </c>
      <c r="Q17" s="6">
        <v>3.33</v>
      </c>
      <c r="R17" s="6">
        <v>28.76</v>
      </c>
    </row>
    <row r="18" spans="1:18" s="7" customFormat="1" ht="12.75" x14ac:dyDescent="0.2">
      <c r="A18" s="5" t="s">
        <v>20</v>
      </c>
      <c r="B18" s="6">
        <v>8.64</v>
      </c>
      <c r="C18" s="6">
        <v>9.6</v>
      </c>
      <c r="D18" s="6">
        <v>18.510000000000002</v>
      </c>
      <c r="E18" s="6">
        <v>5.95</v>
      </c>
      <c r="F18" s="6">
        <v>9.83</v>
      </c>
      <c r="G18" s="6">
        <v>8.74</v>
      </c>
      <c r="H18" s="6">
        <v>10.48</v>
      </c>
      <c r="I18" s="6">
        <v>9.85</v>
      </c>
      <c r="J18" s="6">
        <v>19.940000000000001</v>
      </c>
      <c r="K18" s="6">
        <v>26.12</v>
      </c>
      <c r="L18" s="6">
        <v>12.04</v>
      </c>
      <c r="M18" s="6">
        <v>14.44</v>
      </c>
      <c r="N18" s="6">
        <v>18.09</v>
      </c>
      <c r="O18" s="6">
        <v>26.85</v>
      </c>
      <c r="P18" s="6">
        <v>4.83</v>
      </c>
      <c r="Q18" s="6">
        <v>8.91</v>
      </c>
      <c r="R18" s="6">
        <v>20.54</v>
      </c>
    </row>
    <row r="19" spans="1:18" s="7" customFormat="1" ht="12.75" x14ac:dyDescent="0.2">
      <c r="A19" s="5" t="s">
        <v>21</v>
      </c>
      <c r="B19" s="6">
        <v>69.349999999999994</v>
      </c>
      <c r="C19" s="6">
        <v>60.5</v>
      </c>
      <c r="D19" s="6">
        <v>85.64</v>
      </c>
      <c r="E19" s="6">
        <v>55.29</v>
      </c>
      <c r="F19" s="6">
        <v>66.260000000000005</v>
      </c>
      <c r="G19" s="6">
        <v>68.72</v>
      </c>
      <c r="H19" s="6">
        <v>61.69</v>
      </c>
      <c r="I19" s="6">
        <v>57.57</v>
      </c>
      <c r="J19" s="6">
        <v>79.09</v>
      </c>
      <c r="K19" s="6">
        <v>85.07</v>
      </c>
      <c r="L19" s="6">
        <v>63.87</v>
      </c>
      <c r="M19" s="6">
        <v>65.8</v>
      </c>
      <c r="N19" s="6">
        <v>76.48</v>
      </c>
      <c r="O19" s="6">
        <v>78.36</v>
      </c>
      <c r="P19" s="6">
        <v>60.4</v>
      </c>
      <c r="Q19" s="6">
        <v>69.23</v>
      </c>
      <c r="R19" s="6">
        <v>74.209999999999994</v>
      </c>
    </row>
    <row r="20" spans="1:18" s="7" customFormat="1" ht="12.75" x14ac:dyDescent="0.2">
      <c r="A20" s="5" t="s">
        <v>22</v>
      </c>
      <c r="B20" s="6">
        <v>23.51</v>
      </c>
      <c r="C20" s="6">
        <v>21.46</v>
      </c>
      <c r="D20" s="6">
        <v>19.45</v>
      </c>
      <c r="E20" s="6">
        <v>25.03</v>
      </c>
      <c r="F20" s="6">
        <v>21.29</v>
      </c>
      <c r="G20" s="6">
        <v>20.98</v>
      </c>
      <c r="H20" s="6">
        <v>21.52</v>
      </c>
      <c r="I20" s="6">
        <v>20.9</v>
      </c>
      <c r="J20" s="6">
        <v>20.32</v>
      </c>
      <c r="K20" s="6">
        <v>20.059999999999999</v>
      </c>
      <c r="L20" s="6">
        <v>21.34</v>
      </c>
      <c r="M20" s="6">
        <v>21.03</v>
      </c>
      <c r="N20" s="6">
        <v>20.59</v>
      </c>
      <c r="O20" s="6">
        <v>20.18</v>
      </c>
      <c r="P20" s="6">
        <v>27.58</v>
      </c>
      <c r="Q20" s="6">
        <v>20.93</v>
      </c>
      <c r="R20" s="6">
        <v>20.32</v>
      </c>
    </row>
    <row r="21" spans="1:18" s="7" customFormat="1" ht="12.75" x14ac:dyDescent="0.2">
      <c r="A21" s="5" t="s">
        <v>23</v>
      </c>
      <c r="B21" s="6">
        <v>17.95</v>
      </c>
      <c r="C21" s="6">
        <v>16.48</v>
      </c>
      <c r="D21" s="6">
        <v>16.12</v>
      </c>
      <c r="E21" s="6">
        <v>425.11</v>
      </c>
      <c r="F21" s="6">
        <v>18.03</v>
      </c>
      <c r="G21" s="6">
        <v>21.17</v>
      </c>
      <c r="H21" s="6">
        <v>23.16</v>
      </c>
      <c r="I21" s="6">
        <v>20.39</v>
      </c>
      <c r="J21" s="6">
        <v>15.94</v>
      </c>
      <c r="K21" s="6">
        <v>11.56</v>
      </c>
      <c r="L21" s="6">
        <v>21.92</v>
      </c>
      <c r="M21" s="6">
        <v>20.399999999999999</v>
      </c>
      <c r="N21" s="6">
        <v>26.97</v>
      </c>
      <c r="O21" s="6">
        <v>16.850000000000001</v>
      </c>
      <c r="P21" s="6">
        <v>553.16999999999996</v>
      </c>
      <c r="Q21" s="6">
        <v>7.47</v>
      </c>
      <c r="R21" s="6">
        <v>14.56</v>
      </c>
    </row>
    <row r="22" spans="1:18" s="7" customFormat="1" ht="12.75" x14ac:dyDescent="0.2">
      <c r="A22" s="5" t="s">
        <v>24</v>
      </c>
      <c r="B22" s="6">
        <v>724.92</v>
      </c>
      <c r="C22" s="6">
        <v>613.32000000000005</v>
      </c>
      <c r="D22" s="6">
        <v>701.06</v>
      </c>
      <c r="E22" s="6">
        <v>34.979999999999997</v>
      </c>
      <c r="F22" s="6">
        <v>604.11</v>
      </c>
      <c r="G22" s="6">
        <v>617.99</v>
      </c>
      <c r="H22" s="6">
        <v>705.18</v>
      </c>
      <c r="I22" s="6">
        <v>778.34</v>
      </c>
      <c r="J22" s="6">
        <v>748.38</v>
      </c>
      <c r="K22" s="6">
        <v>516.03</v>
      </c>
      <c r="L22" s="6">
        <v>1045.51</v>
      </c>
      <c r="M22" s="6">
        <v>1060.6099999999999</v>
      </c>
      <c r="N22" s="6">
        <v>771.85</v>
      </c>
      <c r="O22" s="6">
        <v>611.09</v>
      </c>
      <c r="P22" s="6">
        <v>8.6</v>
      </c>
      <c r="Q22" s="6">
        <v>743.01</v>
      </c>
      <c r="R22" s="6">
        <v>726.67</v>
      </c>
    </row>
    <row r="23" spans="1:18" s="7" customFormat="1" ht="12.75" x14ac:dyDescent="0.2">
      <c r="A23" s="5" t="s">
        <v>25</v>
      </c>
      <c r="B23" s="6">
        <v>28.09</v>
      </c>
      <c r="C23" s="6">
        <v>12.57</v>
      </c>
      <c r="D23" s="6">
        <v>28.34</v>
      </c>
      <c r="E23" s="6">
        <v>81.09</v>
      </c>
      <c r="F23" s="6">
        <v>16.2</v>
      </c>
      <c r="G23" s="6">
        <v>13.21</v>
      </c>
      <c r="H23" s="6">
        <v>13.48</v>
      </c>
      <c r="I23" s="6">
        <v>22.78</v>
      </c>
      <c r="J23" s="6">
        <v>26.17</v>
      </c>
      <c r="K23" s="6">
        <v>29.46</v>
      </c>
      <c r="L23" s="6">
        <v>52.15</v>
      </c>
      <c r="M23" s="6">
        <v>30.57</v>
      </c>
      <c r="N23" s="6">
        <v>28.91</v>
      </c>
      <c r="O23" s="6">
        <v>23.31</v>
      </c>
      <c r="P23" s="6">
        <v>73.97</v>
      </c>
      <c r="Q23" s="6">
        <v>19.55</v>
      </c>
      <c r="R23" s="6">
        <v>21.22</v>
      </c>
    </row>
    <row r="24" spans="1:18" s="7" customFormat="1" ht="12.75" x14ac:dyDescent="0.2">
      <c r="A24" s="5" t="s">
        <v>26</v>
      </c>
      <c r="B24" s="6">
        <v>130.96</v>
      </c>
      <c r="C24" s="6">
        <v>111.13</v>
      </c>
      <c r="D24" s="6">
        <v>189.55</v>
      </c>
      <c r="E24" s="6">
        <v>53.17</v>
      </c>
      <c r="F24" s="6">
        <v>151.21</v>
      </c>
      <c r="G24" s="6">
        <v>9.1199999999999992</v>
      </c>
      <c r="H24" s="6">
        <v>127.29</v>
      </c>
      <c r="I24" s="6">
        <v>124.38</v>
      </c>
      <c r="J24" s="6">
        <v>193.33</v>
      </c>
      <c r="K24" s="6">
        <v>199</v>
      </c>
      <c r="L24" s="6">
        <v>179.44</v>
      </c>
      <c r="M24" s="6">
        <v>183.32</v>
      </c>
      <c r="N24" s="6">
        <v>230.99</v>
      </c>
      <c r="O24" s="6">
        <v>188.4</v>
      </c>
      <c r="P24" s="6">
        <v>65.95</v>
      </c>
      <c r="Q24" s="6">
        <v>100.41</v>
      </c>
      <c r="R24" s="6">
        <v>171.87</v>
      </c>
    </row>
    <row r="25" spans="1:18" s="7" customFormat="1" ht="12.75" x14ac:dyDescent="0.2">
      <c r="A25" s="5" t="s">
        <v>27</v>
      </c>
      <c r="B25" s="6">
        <v>3.95</v>
      </c>
      <c r="C25" s="6">
        <v>3.49</v>
      </c>
      <c r="D25" s="6">
        <v>9.0299999999999994</v>
      </c>
      <c r="E25" s="6">
        <v>17.670000000000002</v>
      </c>
      <c r="F25" s="6">
        <v>5.27</v>
      </c>
      <c r="G25" s="6">
        <v>4.8</v>
      </c>
      <c r="H25" s="6">
        <v>4.0199999999999996</v>
      </c>
      <c r="I25" s="6">
        <v>3.66</v>
      </c>
      <c r="J25" s="6">
        <v>9.56</v>
      </c>
      <c r="K25" s="6">
        <v>10.67</v>
      </c>
      <c r="L25" s="6">
        <v>6</v>
      </c>
      <c r="M25" s="6">
        <v>6.07</v>
      </c>
      <c r="N25" s="6">
        <v>9.41</v>
      </c>
      <c r="O25" s="6">
        <v>9.61</v>
      </c>
      <c r="P25" s="6">
        <v>20.239999999999998</v>
      </c>
      <c r="Q25" s="6">
        <v>4.72</v>
      </c>
      <c r="R25" s="6">
        <v>8.08</v>
      </c>
    </row>
    <row r="26" spans="1:18" s="7" customFormat="1" ht="12.75" x14ac:dyDescent="0.2">
      <c r="A26" s="5" t="s">
        <v>28</v>
      </c>
      <c r="B26" s="6">
        <v>1.58</v>
      </c>
      <c r="C26" s="6">
        <v>1.36</v>
      </c>
      <c r="D26" s="6">
        <v>2.08</v>
      </c>
      <c r="E26" s="6">
        <v>2.67</v>
      </c>
      <c r="F26" s="6">
        <v>1.57</v>
      </c>
      <c r="G26" s="6">
        <v>2.0699999999999998</v>
      </c>
      <c r="H26" s="6">
        <v>1.71</v>
      </c>
      <c r="I26" s="6">
        <v>1.45</v>
      </c>
      <c r="J26" s="6">
        <v>1.7</v>
      </c>
      <c r="K26" s="6">
        <v>1.76</v>
      </c>
      <c r="L26" s="6">
        <v>1.31</v>
      </c>
      <c r="M26" s="6">
        <v>1.4</v>
      </c>
      <c r="N26" s="6">
        <v>1.6</v>
      </c>
      <c r="O26" s="6">
        <v>1.57</v>
      </c>
      <c r="P26" s="6">
        <v>1.9</v>
      </c>
      <c r="Q26" s="6">
        <v>1.49</v>
      </c>
      <c r="R26" s="6">
        <v>1.46</v>
      </c>
    </row>
    <row r="27" spans="1:18" s="7" customFormat="1" ht="12.75" x14ac:dyDescent="0.2">
      <c r="A27" s="5" t="s">
        <v>29</v>
      </c>
      <c r="B27" s="6">
        <v>0.64</v>
      </c>
      <c r="C27" s="6">
        <v>0.56000000000000005</v>
      </c>
      <c r="D27" s="6">
        <v>1.03</v>
      </c>
      <c r="E27" s="6">
        <v>7.51</v>
      </c>
      <c r="F27" s="6">
        <v>0.62</v>
      </c>
      <c r="G27" s="6">
        <v>0.64</v>
      </c>
      <c r="H27" s="6">
        <v>0.7</v>
      </c>
      <c r="I27" s="6">
        <v>0.59</v>
      </c>
      <c r="J27" s="6">
        <v>1.02</v>
      </c>
      <c r="K27" s="6">
        <v>1.17</v>
      </c>
      <c r="L27" s="6">
        <v>0.93</v>
      </c>
      <c r="M27" s="6">
        <v>0.9</v>
      </c>
      <c r="N27" s="6">
        <v>1.18</v>
      </c>
      <c r="O27" s="6">
        <v>0.96</v>
      </c>
      <c r="P27" s="6">
        <v>2.4500000000000002</v>
      </c>
      <c r="Q27" s="6">
        <v>0.34</v>
      </c>
      <c r="R27" s="6">
        <v>0.84</v>
      </c>
    </row>
    <row r="28" spans="1:18" s="7" customFormat="1" ht="12.75" x14ac:dyDescent="0.2">
      <c r="A28" s="5" t="s">
        <v>30</v>
      </c>
      <c r="B28" s="6">
        <v>0.15</v>
      </c>
      <c r="C28" s="6">
        <v>0.08</v>
      </c>
      <c r="D28" s="6">
        <v>0.56999999999999995</v>
      </c>
      <c r="E28" s="6">
        <v>0.41</v>
      </c>
      <c r="F28" s="6">
        <v>0.18</v>
      </c>
      <c r="G28" s="6">
        <v>0.09</v>
      </c>
      <c r="H28" s="6">
        <v>0.09</v>
      </c>
      <c r="I28" s="6">
        <v>0.11</v>
      </c>
      <c r="J28" s="6">
        <v>0.03</v>
      </c>
      <c r="K28" s="6">
        <v>0.03</v>
      </c>
      <c r="L28" s="6">
        <v>0.04</v>
      </c>
      <c r="M28" s="6">
        <v>0.04</v>
      </c>
      <c r="N28" s="6">
        <v>0.04</v>
      </c>
      <c r="O28" s="6">
        <v>0.04</v>
      </c>
      <c r="P28" s="6">
        <v>0.39</v>
      </c>
      <c r="Q28" s="6">
        <v>0.01</v>
      </c>
      <c r="R28" s="6">
        <v>0.03</v>
      </c>
    </row>
    <row r="29" spans="1:18" s="7" customFormat="1" ht="12.75" x14ac:dyDescent="0.2">
      <c r="A29" s="5" t="s">
        <v>31</v>
      </c>
      <c r="B29" s="6">
        <v>0.44</v>
      </c>
      <c r="C29" s="6">
        <v>0.21</v>
      </c>
      <c r="D29" s="6">
        <v>0.21</v>
      </c>
      <c r="E29" s="6">
        <v>19.64</v>
      </c>
      <c r="F29" s="6">
        <v>0.39</v>
      </c>
      <c r="G29" s="6">
        <v>0.92</v>
      </c>
      <c r="H29" s="6">
        <v>0.51</v>
      </c>
      <c r="I29" s="6">
        <v>0.54</v>
      </c>
      <c r="J29" s="6">
        <v>0.22</v>
      </c>
      <c r="K29" s="6">
        <v>0.22</v>
      </c>
      <c r="L29" s="6">
        <v>0.5</v>
      </c>
      <c r="M29" s="6">
        <v>0.46</v>
      </c>
      <c r="N29" s="6">
        <v>0.43</v>
      </c>
      <c r="O29" s="6">
        <v>0.4</v>
      </c>
      <c r="P29" s="6">
        <v>12.61</v>
      </c>
      <c r="Q29" s="6">
        <v>0.12</v>
      </c>
      <c r="R29" s="6">
        <v>0.19</v>
      </c>
    </row>
    <row r="30" spans="1:18" s="7" customFormat="1" ht="12.75" x14ac:dyDescent="0.2">
      <c r="A30" s="5" t="s">
        <v>32</v>
      </c>
      <c r="B30" s="6">
        <v>327.44</v>
      </c>
      <c r="C30" s="6">
        <v>272.04000000000002</v>
      </c>
      <c r="D30" s="6">
        <v>382.83</v>
      </c>
      <c r="E30" s="6">
        <v>49.58</v>
      </c>
      <c r="F30" s="6">
        <v>455.91</v>
      </c>
      <c r="G30" s="6">
        <v>322.83</v>
      </c>
      <c r="H30" s="6">
        <v>388.8</v>
      </c>
      <c r="I30" s="6">
        <v>348.99</v>
      </c>
      <c r="J30" s="6">
        <v>391.42</v>
      </c>
      <c r="K30" s="6">
        <v>238.89</v>
      </c>
      <c r="L30" s="6">
        <v>423.18</v>
      </c>
      <c r="M30" s="6">
        <v>404.59</v>
      </c>
      <c r="N30" s="6">
        <v>476.74</v>
      </c>
      <c r="O30" s="6">
        <v>338.24</v>
      </c>
      <c r="P30" s="6">
        <v>7.95</v>
      </c>
      <c r="Q30" s="6">
        <v>309.72000000000003</v>
      </c>
      <c r="R30" s="6">
        <v>319.95999999999998</v>
      </c>
    </row>
    <row r="31" spans="1:18" s="7" customFormat="1" ht="12.75" x14ac:dyDescent="0.2">
      <c r="A31" s="5" t="s">
        <v>33</v>
      </c>
      <c r="B31" s="6">
        <v>45.9</v>
      </c>
      <c r="C31" s="6">
        <v>13.85</v>
      </c>
      <c r="D31" s="6">
        <v>21.23</v>
      </c>
      <c r="E31" s="6">
        <v>19.07</v>
      </c>
      <c r="F31" s="6">
        <v>19.350000000000001</v>
      </c>
      <c r="G31" s="6">
        <v>13.54</v>
      </c>
      <c r="H31" s="6">
        <v>14.68</v>
      </c>
      <c r="I31" s="6">
        <v>38.08</v>
      </c>
      <c r="J31" s="6">
        <v>20.57</v>
      </c>
      <c r="K31" s="6">
        <v>15.05</v>
      </c>
      <c r="L31" s="6">
        <v>73.75</v>
      </c>
      <c r="M31" s="6">
        <v>35.090000000000003</v>
      </c>
      <c r="N31" s="6">
        <v>28.96</v>
      </c>
      <c r="O31" s="6">
        <v>15.71</v>
      </c>
      <c r="P31" s="6">
        <v>18.739999999999998</v>
      </c>
      <c r="Q31" s="6">
        <v>18.53</v>
      </c>
      <c r="R31" s="6">
        <v>14.2</v>
      </c>
    </row>
    <row r="32" spans="1:18" s="7" customFormat="1" ht="12.75" x14ac:dyDescent="0.2">
      <c r="A32" s="5" t="s">
        <v>34</v>
      </c>
      <c r="B32" s="6">
        <v>31.53</v>
      </c>
      <c r="C32" s="6">
        <v>27.44</v>
      </c>
      <c r="D32" s="6">
        <v>43.87</v>
      </c>
      <c r="E32" s="6">
        <v>47.31</v>
      </c>
      <c r="F32" s="6">
        <v>36.69</v>
      </c>
      <c r="G32" s="6">
        <v>29</v>
      </c>
      <c r="H32" s="6">
        <v>30.35</v>
      </c>
      <c r="I32" s="6">
        <v>26.56</v>
      </c>
      <c r="J32" s="6">
        <v>48.29</v>
      </c>
      <c r="K32" s="6">
        <v>38.65</v>
      </c>
      <c r="L32" s="6">
        <v>61.96</v>
      </c>
      <c r="M32" s="6">
        <v>49.2</v>
      </c>
      <c r="N32" s="6">
        <v>57.8</v>
      </c>
      <c r="O32" s="6">
        <v>37.54</v>
      </c>
      <c r="P32" s="6">
        <v>42.25</v>
      </c>
      <c r="Q32" s="6">
        <v>29.91</v>
      </c>
      <c r="R32" s="6">
        <v>34.04</v>
      </c>
    </row>
    <row r="33" spans="1:18" s="7" customFormat="1" ht="12.75" x14ac:dyDescent="0.2">
      <c r="A33" s="5" t="s">
        <v>35</v>
      </c>
      <c r="B33" s="6">
        <v>9.19</v>
      </c>
      <c r="C33" s="6">
        <v>3.89</v>
      </c>
      <c r="D33" s="6">
        <v>6.25</v>
      </c>
      <c r="E33" s="6">
        <v>6.6</v>
      </c>
      <c r="F33" s="6">
        <v>4.88</v>
      </c>
      <c r="G33" s="6">
        <v>3.79</v>
      </c>
      <c r="H33" s="6">
        <v>4.13</v>
      </c>
      <c r="I33" s="6">
        <v>9.18</v>
      </c>
      <c r="J33" s="6">
        <v>6.41</v>
      </c>
      <c r="K33" s="6">
        <v>5.04</v>
      </c>
      <c r="L33" s="6">
        <v>18.27</v>
      </c>
      <c r="M33" s="6">
        <v>9.43</v>
      </c>
      <c r="N33" s="6">
        <v>8.1999999999999993</v>
      </c>
      <c r="O33" s="6">
        <v>4.88</v>
      </c>
      <c r="P33" s="6">
        <v>6.75</v>
      </c>
      <c r="Q33" s="6">
        <v>5.19</v>
      </c>
      <c r="R33" s="6">
        <v>4.45</v>
      </c>
    </row>
    <row r="34" spans="1:18" s="7" customFormat="1" ht="12.75" x14ac:dyDescent="0.2">
      <c r="A34" s="5" t="s">
        <v>36</v>
      </c>
      <c r="B34" s="6">
        <v>36.11</v>
      </c>
      <c r="C34" s="6">
        <v>16.010000000000002</v>
      </c>
      <c r="D34" s="6">
        <v>26.03</v>
      </c>
      <c r="E34" s="6">
        <v>25.42</v>
      </c>
      <c r="F34" s="6">
        <v>19.53</v>
      </c>
      <c r="G34" s="6">
        <v>15.74</v>
      </c>
      <c r="H34" s="6">
        <v>17.13</v>
      </c>
      <c r="I34" s="6">
        <v>35.61</v>
      </c>
      <c r="J34" s="6">
        <v>27.77</v>
      </c>
      <c r="K34" s="6">
        <v>22.5</v>
      </c>
      <c r="L34" s="6">
        <v>72.8</v>
      </c>
      <c r="M34" s="6">
        <v>38.9</v>
      </c>
      <c r="N34" s="6">
        <v>33.729999999999997</v>
      </c>
      <c r="O34" s="6">
        <v>21.31</v>
      </c>
      <c r="P34" s="6">
        <v>24.46</v>
      </c>
      <c r="Q34" s="6">
        <v>21.9</v>
      </c>
      <c r="R34" s="6">
        <v>19.77</v>
      </c>
    </row>
    <row r="35" spans="1:18" s="7" customFormat="1" ht="12.75" x14ac:dyDescent="0.2">
      <c r="A35" s="5" t="s">
        <v>37</v>
      </c>
      <c r="B35" s="6">
        <v>6.87</v>
      </c>
      <c r="C35" s="6">
        <v>3.45</v>
      </c>
      <c r="D35" s="6">
        <v>5.68</v>
      </c>
      <c r="E35" s="6">
        <v>9.1300000000000008</v>
      </c>
      <c r="F35" s="6">
        <v>4.05</v>
      </c>
      <c r="G35" s="6">
        <v>3.43</v>
      </c>
      <c r="H35" s="6">
        <v>3.66</v>
      </c>
      <c r="I35" s="6">
        <v>6.82</v>
      </c>
      <c r="J35" s="6">
        <v>5.95</v>
      </c>
      <c r="K35" s="6">
        <v>5.44</v>
      </c>
      <c r="L35" s="6">
        <v>14.99</v>
      </c>
      <c r="M35" s="6">
        <v>7.39</v>
      </c>
      <c r="N35" s="6">
        <v>6.78</v>
      </c>
      <c r="O35" s="6">
        <v>4.83</v>
      </c>
      <c r="P35" s="6">
        <v>8.92</v>
      </c>
      <c r="Q35" s="6">
        <v>4.62</v>
      </c>
      <c r="R35" s="6">
        <v>4.43</v>
      </c>
    </row>
    <row r="36" spans="1:18" s="7" customFormat="1" ht="12.75" x14ac:dyDescent="0.2">
      <c r="A36" s="5" t="s">
        <v>38</v>
      </c>
      <c r="B36" s="6">
        <v>2.0299999999999998</v>
      </c>
      <c r="C36" s="6">
        <v>1.1200000000000001</v>
      </c>
      <c r="D36" s="6">
        <v>1.81</v>
      </c>
      <c r="E36" s="6">
        <v>0.06</v>
      </c>
      <c r="F36" s="6">
        <v>1.31</v>
      </c>
      <c r="G36" s="6">
        <v>1.1200000000000001</v>
      </c>
      <c r="H36" s="6">
        <v>1.1299999999999999</v>
      </c>
      <c r="I36" s="6">
        <v>1.78</v>
      </c>
      <c r="J36" s="6">
        <v>1.88</v>
      </c>
      <c r="K36" s="6">
        <v>1.75</v>
      </c>
      <c r="L36" s="6">
        <v>3.67</v>
      </c>
      <c r="M36" s="6">
        <v>2.02</v>
      </c>
      <c r="N36" s="6">
        <v>1.79</v>
      </c>
      <c r="O36" s="6">
        <v>1.56</v>
      </c>
      <c r="P36" s="6">
        <v>0.08</v>
      </c>
      <c r="Q36" s="6">
        <v>1.71</v>
      </c>
      <c r="R36" s="6">
        <v>1.53</v>
      </c>
    </row>
    <row r="37" spans="1:18" s="7" customFormat="1" ht="12.75" x14ac:dyDescent="0.2">
      <c r="A37" s="5" t="s">
        <v>39</v>
      </c>
      <c r="B37" s="6">
        <v>0.88</v>
      </c>
      <c r="C37" s="6">
        <v>0.42</v>
      </c>
      <c r="D37" s="6">
        <v>0.8</v>
      </c>
      <c r="E37" s="6">
        <v>2.12</v>
      </c>
      <c r="F37" s="6">
        <v>0.5</v>
      </c>
      <c r="G37" s="6">
        <v>0.44</v>
      </c>
      <c r="H37" s="6">
        <v>0.44</v>
      </c>
      <c r="I37" s="6">
        <v>0.81</v>
      </c>
      <c r="J37" s="6">
        <v>0.84</v>
      </c>
      <c r="K37" s="6">
        <v>0.88</v>
      </c>
      <c r="L37" s="6">
        <v>1.86</v>
      </c>
      <c r="M37" s="6">
        <v>0.93</v>
      </c>
      <c r="N37" s="6">
        <v>0.88</v>
      </c>
      <c r="O37" s="6">
        <v>0.74</v>
      </c>
      <c r="P37" s="6">
        <v>1.8</v>
      </c>
      <c r="Q37" s="6">
        <v>0.65</v>
      </c>
      <c r="R37" s="6">
        <v>0.67</v>
      </c>
    </row>
    <row r="38" spans="1:18" s="7" customFormat="1" ht="12.75" x14ac:dyDescent="0.2">
      <c r="A38" s="5" t="s">
        <v>40</v>
      </c>
      <c r="B38" s="6">
        <v>6.53</v>
      </c>
      <c r="C38" s="6">
        <v>3</v>
      </c>
      <c r="D38" s="6">
        <v>5.42</v>
      </c>
      <c r="E38" s="6">
        <v>10.6</v>
      </c>
      <c r="F38" s="6">
        <v>3.54</v>
      </c>
      <c r="G38" s="6">
        <v>3.11</v>
      </c>
      <c r="H38" s="6">
        <v>3.2</v>
      </c>
      <c r="I38" s="6">
        <v>5.91</v>
      </c>
      <c r="J38" s="6">
        <v>5.61</v>
      </c>
      <c r="K38" s="6">
        <v>5.66</v>
      </c>
      <c r="L38" s="6">
        <v>13.23</v>
      </c>
      <c r="M38" s="6">
        <v>6.65</v>
      </c>
      <c r="N38" s="6">
        <v>6.15</v>
      </c>
      <c r="O38" s="6">
        <v>4.83</v>
      </c>
      <c r="P38" s="6">
        <v>9.57</v>
      </c>
      <c r="Q38" s="6">
        <v>4.3</v>
      </c>
      <c r="R38" s="6">
        <v>4.43</v>
      </c>
    </row>
    <row r="39" spans="1:18" s="7" customFormat="1" ht="12.75" x14ac:dyDescent="0.2">
      <c r="A39" s="5" t="s">
        <v>41</v>
      </c>
      <c r="B39" s="6">
        <v>4.83</v>
      </c>
      <c r="C39" s="6">
        <v>2.33</v>
      </c>
      <c r="D39" s="6">
        <v>4.79</v>
      </c>
      <c r="E39" s="6">
        <v>13.85</v>
      </c>
      <c r="F39" s="6">
        <v>2.79</v>
      </c>
      <c r="G39" s="6">
        <v>2.44</v>
      </c>
      <c r="H39" s="6">
        <v>2.4700000000000002</v>
      </c>
      <c r="I39" s="6">
        <v>4.34</v>
      </c>
      <c r="J39" s="6">
        <v>4.93</v>
      </c>
      <c r="K39" s="6">
        <v>5.47</v>
      </c>
      <c r="L39" s="6">
        <v>10.28</v>
      </c>
      <c r="M39" s="6">
        <v>5.27</v>
      </c>
      <c r="N39" s="6">
        <v>5.1100000000000003</v>
      </c>
      <c r="O39" s="6">
        <v>4.41</v>
      </c>
      <c r="P39" s="6">
        <v>11.97</v>
      </c>
      <c r="Q39" s="6">
        <v>3.81</v>
      </c>
      <c r="R39" s="6">
        <v>4.0199999999999996</v>
      </c>
    </row>
    <row r="40" spans="1:18" s="7" customFormat="1" ht="12.75" x14ac:dyDescent="0.2">
      <c r="A40" s="5" t="s">
        <v>42</v>
      </c>
      <c r="B40" s="6">
        <v>0.9</v>
      </c>
      <c r="C40" s="6">
        <v>0.44</v>
      </c>
      <c r="D40" s="6">
        <v>0.96</v>
      </c>
      <c r="E40" s="6">
        <v>2.77</v>
      </c>
      <c r="F40" s="6">
        <v>0.54</v>
      </c>
      <c r="G40" s="6">
        <v>0.46</v>
      </c>
      <c r="H40" s="6">
        <v>0.48</v>
      </c>
      <c r="I40" s="6">
        <v>0.79</v>
      </c>
      <c r="J40" s="6">
        <v>0.98</v>
      </c>
      <c r="K40" s="6">
        <v>1.1100000000000001</v>
      </c>
      <c r="L40" s="6">
        <v>1.92</v>
      </c>
      <c r="M40" s="6">
        <v>1.04</v>
      </c>
      <c r="N40" s="6">
        <v>1.01</v>
      </c>
      <c r="O40" s="6">
        <v>0.88</v>
      </c>
      <c r="P40" s="6">
        <v>2.33</v>
      </c>
      <c r="Q40" s="6">
        <v>0.75</v>
      </c>
      <c r="R40" s="6">
        <v>0.8</v>
      </c>
    </row>
    <row r="41" spans="1:18" s="7" customFormat="1" ht="12.75" x14ac:dyDescent="0.2">
      <c r="A41" s="5" t="s">
        <v>43</v>
      </c>
      <c r="B41" s="6">
        <v>2.36</v>
      </c>
      <c r="C41" s="6">
        <v>1.19</v>
      </c>
      <c r="D41" s="6">
        <v>2.63</v>
      </c>
      <c r="E41" s="6">
        <v>7.9</v>
      </c>
      <c r="F41" s="6">
        <v>1.43</v>
      </c>
      <c r="G41" s="6">
        <v>1.17</v>
      </c>
      <c r="H41" s="6">
        <v>1.26</v>
      </c>
      <c r="I41" s="6">
        <v>2.04</v>
      </c>
      <c r="J41" s="6">
        <v>2.64</v>
      </c>
      <c r="K41" s="6">
        <v>3.08</v>
      </c>
      <c r="L41" s="6">
        <v>5.21</v>
      </c>
      <c r="M41" s="6">
        <v>2.8</v>
      </c>
      <c r="N41" s="6">
        <v>2.75</v>
      </c>
      <c r="O41" s="6">
        <v>2.4</v>
      </c>
      <c r="P41" s="6">
        <v>6.98</v>
      </c>
      <c r="Q41" s="6">
        <v>2.04</v>
      </c>
      <c r="R41" s="6">
        <v>2.17</v>
      </c>
    </row>
    <row r="42" spans="1:18" s="7" customFormat="1" ht="12.75" x14ac:dyDescent="0.2">
      <c r="A42" s="5" t="s">
        <v>44</v>
      </c>
      <c r="B42" s="6">
        <v>1.99</v>
      </c>
      <c r="C42" s="6">
        <v>1.0900000000000001</v>
      </c>
      <c r="D42" s="6">
        <v>2.46</v>
      </c>
      <c r="E42" s="6">
        <v>7.18</v>
      </c>
      <c r="F42" s="6">
        <v>1.29</v>
      </c>
      <c r="G42" s="6">
        <v>0.95</v>
      </c>
      <c r="H42" s="6">
        <v>1.1499999999999999</v>
      </c>
      <c r="I42" s="6">
        <v>1.67</v>
      </c>
      <c r="J42" s="6">
        <v>2.63</v>
      </c>
      <c r="K42" s="6">
        <v>3.15</v>
      </c>
      <c r="L42" s="6">
        <v>4.6399999999999997</v>
      </c>
      <c r="M42" s="6">
        <v>2.54</v>
      </c>
      <c r="N42" s="6">
        <v>2.58</v>
      </c>
      <c r="O42" s="6">
        <v>2.37</v>
      </c>
      <c r="P42" s="6">
        <v>6.69</v>
      </c>
      <c r="Q42" s="6">
        <v>2.02</v>
      </c>
      <c r="R42" s="6">
        <v>2.15</v>
      </c>
    </row>
    <row r="43" spans="1:18" s="7" customFormat="1" ht="12.75" x14ac:dyDescent="0.2">
      <c r="A43" s="5" t="s">
        <v>45</v>
      </c>
      <c r="B43" s="6">
        <v>0.28999999999999998</v>
      </c>
      <c r="C43" s="6">
        <v>0.16</v>
      </c>
      <c r="D43" s="6">
        <v>0.37</v>
      </c>
      <c r="E43" s="6">
        <v>0.96</v>
      </c>
      <c r="F43" s="6">
        <v>0.19</v>
      </c>
      <c r="G43" s="6">
        <v>0.13</v>
      </c>
      <c r="H43" s="6">
        <v>0.17</v>
      </c>
      <c r="I43" s="6">
        <v>0.23</v>
      </c>
      <c r="J43" s="6">
        <v>0.36</v>
      </c>
      <c r="K43" s="6">
        <v>0.43</v>
      </c>
      <c r="L43" s="6">
        <v>0.61</v>
      </c>
      <c r="M43" s="6">
        <v>0.36</v>
      </c>
      <c r="N43" s="6">
        <v>0.37</v>
      </c>
      <c r="O43" s="6">
        <v>0.33</v>
      </c>
      <c r="P43" s="6">
        <v>0.92</v>
      </c>
      <c r="Q43" s="6">
        <v>0.27</v>
      </c>
      <c r="R43" s="6">
        <v>0.3</v>
      </c>
    </row>
    <row r="44" spans="1:18" s="7" customFormat="1" ht="12.75" x14ac:dyDescent="0.2">
      <c r="A44" s="5" t="s">
        <v>46</v>
      </c>
      <c r="B44" s="6">
        <v>3.29</v>
      </c>
      <c r="C44" s="6">
        <v>2.78</v>
      </c>
      <c r="D44" s="6">
        <v>4.29</v>
      </c>
      <c r="E44" s="6">
        <v>2.5099999999999998</v>
      </c>
      <c r="F44" s="6">
        <v>3.68</v>
      </c>
      <c r="G44" s="6">
        <v>0.19</v>
      </c>
      <c r="H44" s="6">
        <v>3.06</v>
      </c>
      <c r="I44" s="6">
        <v>3.04</v>
      </c>
      <c r="J44" s="6">
        <v>4.4000000000000004</v>
      </c>
      <c r="K44" s="6">
        <v>4.3600000000000003</v>
      </c>
      <c r="L44" s="6">
        <v>4.08</v>
      </c>
      <c r="M44" s="6">
        <v>4.26</v>
      </c>
      <c r="N44" s="6">
        <v>5.21</v>
      </c>
      <c r="O44" s="6">
        <v>4.26</v>
      </c>
      <c r="P44" s="6">
        <v>2.72</v>
      </c>
      <c r="Q44" s="6">
        <v>2.66</v>
      </c>
      <c r="R44" s="6">
        <v>3.89</v>
      </c>
    </row>
    <row r="45" spans="1:18" s="7" customFormat="1" ht="12.75" x14ac:dyDescent="0.2">
      <c r="A45" s="5" t="s">
        <v>47</v>
      </c>
      <c r="B45" s="6">
        <v>0.24</v>
      </c>
      <c r="C45" s="6">
        <v>0.22</v>
      </c>
      <c r="D45" s="6">
        <v>0.52</v>
      </c>
      <c r="E45" s="6">
        <v>2.46</v>
      </c>
      <c r="F45" s="6">
        <v>0.33</v>
      </c>
      <c r="G45" s="6">
        <v>0.28000000000000003</v>
      </c>
      <c r="H45" s="6">
        <v>0.24</v>
      </c>
      <c r="I45" s="6">
        <v>0.22</v>
      </c>
      <c r="J45" s="6">
        <v>0.55000000000000004</v>
      </c>
      <c r="K45" s="6">
        <v>0.64</v>
      </c>
      <c r="L45" s="6">
        <v>0.36</v>
      </c>
      <c r="M45" s="6">
        <v>0.36</v>
      </c>
      <c r="N45" s="6">
        <v>0.54</v>
      </c>
      <c r="O45" s="6">
        <v>0.56999999999999995</v>
      </c>
      <c r="P45" s="6">
        <v>2.67</v>
      </c>
      <c r="Q45" s="6">
        <v>0.28999999999999998</v>
      </c>
      <c r="R45" s="6">
        <v>0.48</v>
      </c>
    </row>
    <row r="46" spans="1:18" s="7" customFormat="1" ht="12.75" x14ac:dyDescent="0.2">
      <c r="A46" s="5" t="s">
        <v>48</v>
      </c>
      <c r="B46" s="6">
        <v>1.34</v>
      </c>
      <c r="C46" s="6">
        <v>0.88</v>
      </c>
      <c r="D46" s="6">
        <v>2.19</v>
      </c>
      <c r="E46" s="6">
        <v>3.6</v>
      </c>
      <c r="F46" s="6">
        <v>1.17</v>
      </c>
      <c r="G46" s="6">
        <v>2.66</v>
      </c>
      <c r="H46" s="6">
        <v>1.24</v>
      </c>
      <c r="I46" s="6">
        <v>1.8</v>
      </c>
      <c r="J46" s="6">
        <v>8.6</v>
      </c>
      <c r="K46" s="6">
        <v>10.67</v>
      </c>
      <c r="L46" s="6">
        <v>9.11</v>
      </c>
      <c r="M46" s="6">
        <v>9.0500000000000007</v>
      </c>
      <c r="N46" s="6">
        <v>4.08</v>
      </c>
      <c r="O46" s="6">
        <v>11.03</v>
      </c>
      <c r="P46" s="6">
        <v>4.1500000000000004</v>
      </c>
      <c r="Q46" s="6">
        <v>10.33</v>
      </c>
      <c r="R46" s="6">
        <v>7.91</v>
      </c>
    </row>
    <row r="47" spans="1:18" s="7" customFormat="1" ht="12.75" x14ac:dyDescent="0.2">
      <c r="A47" s="5" t="s">
        <v>49</v>
      </c>
      <c r="B47" s="6">
        <v>0.11</v>
      </c>
      <c r="C47" s="6">
        <v>0.1</v>
      </c>
      <c r="D47" s="6">
        <v>0.27</v>
      </c>
      <c r="E47" s="6">
        <v>2.68</v>
      </c>
      <c r="F47" s="6">
        <v>0.18</v>
      </c>
      <c r="G47" s="6">
        <v>0.19</v>
      </c>
      <c r="H47" s="6">
        <v>0.15</v>
      </c>
      <c r="I47" s="6">
        <v>0.2</v>
      </c>
      <c r="J47" s="6">
        <v>0.08</v>
      </c>
      <c r="K47" s="6">
        <v>0.06</v>
      </c>
      <c r="L47" s="6">
        <v>0.17</v>
      </c>
      <c r="M47" s="6">
        <v>0.14000000000000001</v>
      </c>
      <c r="N47" s="6">
        <v>0.12</v>
      </c>
      <c r="O47" s="6">
        <v>0.09</v>
      </c>
      <c r="P47" s="6">
        <v>2.1</v>
      </c>
      <c r="Q47" s="6">
        <v>0.04</v>
      </c>
      <c r="R47" s="6">
        <v>0.1</v>
      </c>
    </row>
    <row r="48" spans="1:18" s="7" customFormat="1" ht="12.75" x14ac:dyDescent="0.2">
      <c r="A48" s="5" t="s">
        <v>50</v>
      </c>
      <c r="B48" s="6">
        <v>6.45</v>
      </c>
      <c r="C48" s="6">
        <v>5.61</v>
      </c>
      <c r="D48" s="6">
        <v>4.33</v>
      </c>
      <c r="E48" s="6">
        <v>25.7</v>
      </c>
      <c r="F48" s="6">
        <v>5.61</v>
      </c>
      <c r="G48" s="6">
        <v>7.53</v>
      </c>
      <c r="H48" s="6">
        <v>7.63</v>
      </c>
      <c r="I48" s="6">
        <v>6.75</v>
      </c>
      <c r="J48" s="6">
        <v>3.92</v>
      </c>
      <c r="K48" s="6">
        <v>3.36</v>
      </c>
      <c r="L48" s="6">
        <v>5.34</v>
      </c>
      <c r="M48" s="6">
        <v>6.53</v>
      </c>
      <c r="N48" s="6">
        <v>6.58</v>
      </c>
      <c r="O48" s="6">
        <v>4.4800000000000004</v>
      </c>
      <c r="P48" s="6">
        <v>24.96</v>
      </c>
      <c r="Q48" s="6">
        <v>3.12</v>
      </c>
      <c r="R48" s="6">
        <v>4.08</v>
      </c>
    </row>
    <row r="49" spans="1:18" s="7" customFormat="1" ht="12.75" x14ac:dyDescent="0.2">
      <c r="A49" s="5" t="s">
        <v>51</v>
      </c>
      <c r="B49" s="6">
        <v>2.71</v>
      </c>
      <c r="C49" s="6">
        <v>2.36</v>
      </c>
      <c r="D49" s="6">
        <v>2.29</v>
      </c>
      <c r="E49" s="6">
        <v>13</v>
      </c>
      <c r="F49" s="6">
        <v>2.75</v>
      </c>
      <c r="G49" s="6">
        <v>2.19</v>
      </c>
      <c r="H49" s="6">
        <v>3.09</v>
      </c>
      <c r="I49" s="6">
        <v>2.78</v>
      </c>
      <c r="J49" s="6">
        <v>5.3</v>
      </c>
      <c r="K49" s="6">
        <v>3.95</v>
      </c>
      <c r="L49" s="6">
        <v>6.02</v>
      </c>
      <c r="M49" s="6">
        <v>5.43</v>
      </c>
      <c r="N49" s="6">
        <v>6.22</v>
      </c>
      <c r="O49" s="6">
        <v>3.81</v>
      </c>
      <c r="P49" s="6">
        <v>19.260000000000002</v>
      </c>
      <c r="Q49" s="6">
        <v>3.9</v>
      </c>
      <c r="R49" s="6">
        <v>3.44</v>
      </c>
    </row>
    <row r="50" spans="1:18" s="7" customFormat="1" ht="13.5" thickBot="1" x14ac:dyDescent="0.25">
      <c r="A50" s="20" t="s">
        <v>52</v>
      </c>
      <c r="B50" s="21">
        <v>0.98</v>
      </c>
      <c r="C50" s="21">
        <v>0.86</v>
      </c>
      <c r="D50" s="21">
        <v>0.71</v>
      </c>
      <c r="E50" s="21">
        <v>4.75</v>
      </c>
      <c r="F50" s="21">
        <v>0.79</v>
      </c>
      <c r="G50" s="21">
        <v>0.67</v>
      </c>
      <c r="H50" s="21">
        <v>1.04</v>
      </c>
      <c r="I50" s="21">
        <v>0.98</v>
      </c>
      <c r="J50" s="21">
        <v>0.75</v>
      </c>
      <c r="K50" s="21">
        <v>0.44</v>
      </c>
      <c r="L50" s="21">
        <v>0.86</v>
      </c>
      <c r="M50" s="21">
        <v>0.89</v>
      </c>
      <c r="N50" s="21">
        <v>1.06</v>
      </c>
      <c r="O50" s="21">
        <v>0.57999999999999996</v>
      </c>
      <c r="P50" s="21">
        <v>5.67</v>
      </c>
      <c r="Q50" s="21">
        <v>0.35</v>
      </c>
      <c r="R50" s="21">
        <v>0.51</v>
      </c>
    </row>
    <row r="51" spans="1:18" s="7" customFormat="1" ht="12.75" x14ac:dyDescent="0.2">
      <c r="A51" s="8"/>
    </row>
    <row r="52" spans="1:18" s="7" customFormat="1" ht="12.75" x14ac:dyDescent="0.2">
      <c r="A52" s="8"/>
    </row>
    <row r="53" spans="1:18" s="7" customFormat="1" ht="12.75" x14ac:dyDescent="0.2">
      <c r="A53" s="8"/>
    </row>
    <row r="54" spans="1:18" s="7" customFormat="1" ht="12.75" x14ac:dyDescent="0.2">
      <c r="A54" s="8"/>
    </row>
    <row r="55" spans="1:18" s="7" customFormat="1" ht="12.75" x14ac:dyDescent="0.2">
      <c r="A55" s="8"/>
    </row>
    <row r="56" spans="1:18" s="7" customFormat="1" ht="12.75" x14ac:dyDescent="0.2">
      <c r="A56" s="8"/>
    </row>
    <row r="57" spans="1:18" s="7" customFormat="1" ht="12.75" x14ac:dyDescent="0.2">
      <c r="A57" s="8"/>
    </row>
    <row r="58" spans="1:18" s="7" customFormat="1" ht="12.75" x14ac:dyDescent="0.2">
      <c r="A58" s="8"/>
    </row>
    <row r="59" spans="1:18" s="7" customFormat="1" ht="12.75" x14ac:dyDescent="0.2">
      <c r="A59" s="8"/>
    </row>
    <row r="60" spans="1:18" x14ac:dyDescent="0.25">
      <c r="A60" s="2"/>
    </row>
    <row r="61" spans="1:18" x14ac:dyDescent="0.25">
      <c r="A61" s="2"/>
    </row>
    <row r="62" spans="1:18" x14ac:dyDescent="0.25">
      <c r="A62" s="2"/>
    </row>
    <row r="63" spans="1:18" x14ac:dyDescent="0.25">
      <c r="A63" s="2"/>
    </row>
    <row r="64" spans="1:18" x14ac:dyDescent="0.25">
      <c r="A64" s="2"/>
    </row>
    <row r="65" spans="1:1" x14ac:dyDescent="0.25">
      <c r="A65" s="2"/>
    </row>
    <row r="66" spans="1:1" x14ac:dyDescent="0.25">
      <c r="A66" s="2"/>
    </row>
  </sheetData>
  <phoneticPr fontId="3" type="noConversion"/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9"/>
  <sheetViews>
    <sheetView tabSelected="1" workbookViewId="0">
      <selection activeCell="U3" sqref="U3"/>
    </sheetView>
  </sheetViews>
  <sheetFormatPr baseColWidth="10" defaultColWidth="9.140625" defaultRowHeight="12.75" x14ac:dyDescent="0.2"/>
  <cols>
    <col min="1" max="1" width="19.5703125" style="10" customWidth="1"/>
    <col min="2" max="2" width="7.7109375" style="10" customWidth="1"/>
    <col min="3" max="3" width="8.5703125" style="10" customWidth="1"/>
    <col min="4" max="4" width="4.85546875" style="10" bestFit="1" customWidth="1"/>
    <col min="5" max="5" width="11.7109375" style="10" bestFit="1" customWidth="1"/>
    <col min="6" max="6" width="10" style="10" bestFit="1" customWidth="1"/>
    <col min="7" max="7" width="10.85546875" style="10" bestFit="1" customWidth="1"/>
    <col min="8" max="8" width="9.140625" style="10"/>
    <col min="9" max="9" width="10.85546875" style="10" bestFit="1" customWidth="1"/>
    <col min="10" max="10" width="9" style="10" bestFit="1" customWidth="1"/>
    <col min="11" max="11" width="11.5703125" style="10" bestFit="1" customWidth="1"/>
    <col min="12" max="12" width="8" style="10" bestFit="1" customWidth="1"/>
    <col min="13" max="13" width="12" style="10" bestFit="1" customWidth="1"/>
    <col min="14" max="14" width="10.85546875" style="10" bestFit="1" customWidth="1"/>
    <col min="15" max="15" width="5" style="10" bestFit="1" customWidth="1"/>
    <col min="16" max="16" width="10.85546875" style="10" bestFit="1" customWidth="1"/>
    <col min="17" max="17" width="4.28515625" style="10" customWidth="1"/>
    <col min="18" max="18" width="12.28515625" style="10" customWidth="1"/>
    <col min="19" max="19" width="6" style="10" bestFit="1" customWidth="1"/>
    <col min="20" max="20" width="14.42578125" style="10" customWidth="1"/>
    <col min="21" max="21" width="6" style="10" customWidth="1"/>
    <col min="22" max="16384" width="9.140625" style="10"/>
  </cols>
  <sheetData>
    <row r="1" spans="1:21" s="22" customFormat="1" ht="21" customHeight="1" x14ac:dyDescent="0.25">
      <c r="A1" s="37" t="s">
        <v>198</v>
      </c>
      <c r="B1" s="38"/>
      <c r="C1" s="38"/>
      <c r="D1" s="38"/>
      <c r="E1" s="38"/>
      <c r="F1" s="38"/>
      <c r="G1" s="38"/>
      <c r="S1" s="1"/>
      <c r="T1" s="1"/>
      <c r="U1" s="1"/>
    </row>
    <row r="2" spans="1:21" s="22" customFormat="1" ht="21" customHeight="1" x14ac:dyDescent="0.25">
      <c r="A2" s="37" t="s">
        <v>196</v>
      </c>
      <c r="B2" s="38"/>
      <c r="C2" s="38"/>
      <c r="D2" s="38"/>
      <c r="E2" s="38"/>
      <c r="F2" s="38"/>
      <c r="G2" s="38"/>
      <c r="S2" s="1"/>
      <c r="T2" s="1"/>
      <c r="U2" s="1"/>
    </row>
    <row r="3" spans="1:21" s="22" customFormat="1" ht="21" customHeight="1" x14ac:dyDescent="0.25">
      <c r="A3" s="37" t="s">
        <v>199</v>
      </c>
      <c r="B3" s="38"/>
      <c r="C3" s="38"/>
      <c r="D3" s="38"/>
      <c r="E3" s="38"/>
      <c r="F3" s="38"/>
      <c r="G3" s="38"/>
      <c r="S3" s="1"/>
      <c r="T3" s="1"/>
      <c r="U3" s="1"/>
    </row>
    <row r="4" spans="1:21" s="1" customFormat="1" ht="15" x14ac:dyDescent="0.25"/>
    <row r="5" spans="1:21" ht="15" x14ac:dyDescent="0.25">
      <c r="A5" s="9" t="s">
        <v>197</v>
      </c>
    </row>
    <row r="6" spans="1:21" s="15" customFormat="1" ht="15.75" x14ac:dyDescent="0.2">
      <c r="H6" s="15" t="s">
        <v>183</v>
      </c>
      <c r="Q6" s="15" t="s">
        <v>54</v>
      </c>
    </row>
    <row r="7" spans="1:21" ht="16.5" thickBot="1" x14ac:dyDescent="0.25">
      <c r="A7" s="11" t="s">
        <v>55</v>
      </c>
      <c r="B7" s="25" t="s">
        <v>181</v>
      </c>
      <c r="C7" s="25" t="s">
        <v>182</v>
      </c>
      <c r="D7" s="25" t="s">
        <v>56</v>
      </c>
      <c r="E7" s="26" t="s">
        <v>184</v>
      </c>
      <c r="F7" s="25" t="s">
        <v>57</v>
      </c>
      <c r="G7" s="26" t="s">
        <v>185</v>
      </c>
      <c r="H7" s="25" t="s">
        <v>57</v>
      </c>
      <c r="I7" s="26" t="s">
        <v>186</v>
      </c>
      <c r="J7" s="25" t="s">
        <v>57</v>
      </c>
      <c r="K7" s="26" t="s">
        <v>187</v>
      </c>
      <c r="L7" s="25" t="s">
        <v>57</v>
      </c>
      <c r="M7" s="25" t="s">
        <v>58</v>
      </c>
      <c r="N7" s="26" t="s">
        <v>186</v>
      </c>
      <c r="O7" s="25" t="s">
        <v>57</v>
      </c>
      <c r="P7" s="26" t="s">
        <v>185</v>
      </c>
      <c r="Q7" s="25" t="s">
        <v>57</v>
      </c>
      <c r="R7" s="26" t="s">
        <v>188</v>
      </c>
      <c r="S7" s="25" t="s">
        <v>57</v>
      </c>
      <c r="T7" s="25" t="s">
        <v>59</v>
      </c>
      <c r="U7" s="25" t="s">
        <v>57</v>
      </c>
    </row>
    <row r="8" spans="1:21" ht="15.75" x14ac:dyDescent="0.2">
      <c r="G8" s="27"/>
      <c r="I8" s="27"/>
      <c r="K8" s="27"/>
      <c r="N8" s="27"/>
      <c r="P8" s="27"/>
      <c r="R8" s="27"/>
    </row>
    <row r="9" spans="1:21" ht="13.5" x14ac:dyDescent="0.25">
      <c r="A9" s="12" t="s">
        <v>189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x14ac:dyDescent="0.2">
      <c r="A10" s="10" t="s">
        <v>60</v>
      </c>
      <c r="B10" s="13">
        <v>2046</v>
      </c>
      <c r="C10" s="13">
        <v>323.39999999999998</v>
      </c>
      <c r="D10" s="14">
        <f t="shared" ref="D10:D43" si="0">C10/B10</f>
        <v>0.15806451612903225</v>
      </c>
      <c r="E10" s="10">
        <v>4.6101000000000003E-2</v>
      </c>
      <c r="F10" s="10">
        <v>2.0999999999999999E-5</v>
      </c>
      <c r="G10" s="10">
        <v>3.1899999999999998E-2</v>
      </c>
      <c r="H10" s="10">
        <v>1.6000000000000001E-3</v>
      </c>
      <c r="I10" s="10">
        <v>5.0200000000000002E-3</v>
      </c>
      <c r="J10" s="10">
        <v>1.1E-4</v>
      </c>
      <c r="K10" s="10">
        <v>1.99E-3</v>
      </c>
      <c r="L10" s="10">
        <v>2.7999999999999998E-4</v>
      </c>
      <c r="M10" s="10">
        <v>0.43687749003984061</v>
      </c>
      <c r="N10" s="10">
        <v>32.270000000000003</v>
      </c>
      <c r="O10" s="10">
        <v>0.69</v>
      </c>
      <c r="P10" s="10">
        <v>31.9</v>
      </c>
      <c r="Q10" s="10">
        <v>1.6</v>
      </c>
      <c r="R10" s="10">
        <v>33.020000000000003</v>
      </c>
      <c r="S10" s="10">
        <v>0.59</v>
      </c>
      <c r="T10" s="10">
        <f t="shared" ref="T10:T43" si="1">IF(((R10-N10)&gt;1000),R10,N10)</f>
        <v>32.270000000000003</v>
      </c>
      <c r="U10" s="10">
        <f t="shared" ref="U10:U43" si="2">IF(((R10-N10)&gt;1000),S10,O10)</f>
        <v>0.69</v>
      </c>
    </row>
    <row r="11" spans="1:21" x14ac:dyDescent="0.2">
      <c r="A11" s="10" t="s">
        <v>61</v>
      </c>
      <c r="B11" s="13">
        <v>4490</v>
      </c>
      <c r="C11" s="13">
        <v>730</v>
      </c>
      <c r="D11" s="14">
        <f t="shared" si="0"/>
        <v>0.16258351893095768</v>
      </c>
      <c r="E11" s="10">
        <v>4.6119E-2</v>
      </c>
      <c r="F11" s="10">
        <v>1.1E-5</v>
      </c>
      <c r="G11" s="10">
        <v>2.9700000000000001E-2</v>
      </c>
      <c r="H11" s="10">
        <v>1.1999999999999999E-3</v>
      </c>
      <c r="I11" s="10">
        <v>4.6690000000000004E-3</v>
      </c>
      <c r="J11" s="10">
        <v>6.7999999999999999E-5</v>
      </c>
      <c r="K11" s="10">
        <v>2.8400000000000001E-3</v>
      </c>
      <c r="L11" s="10">
        <v>3.6999999999999999E-4</v>
      </c>
      <c r="M11" s="10">
        <v>0.36046262582994215</v>
      </c>
      <c r="N11" s="10">
        <v>30.03</v>
      </c>
      <c r="O11" s="10">
        <v>0.44</v>
      </c>
      <c r="P11" s="10">
        <v>29.7</v>
      </c>
      <c r="Q11" s="10">
        <v>1.2</v>
      </c>
      <c r="R11" s="10">
        <v>31.3</v>
      </c>
      <c r="S11" s="10">
        <v>0.42</v>
      </c>
      <c r="T11" s="10">
        <f t="shared" si="1"/>
        <v>30.03</v>
      </c>
      <c r="U11" s="10">
        <f t="shared" si="2"/>
        <v>0.44</v>
      </c>
    </row>
    <row r="12" spans="1:21" x14ac:dyDescent="0.2">
      <c r="A12" s="10" t="s">
        <v>62</v>
      </c>
      <c r="B12" s="13">
        <v>3270</v>
      </c>
      <c r="C12" s="13">
        <v>340</v>
      </c>
      <c r="D12" s="14">
        <f t="shared" si="0"/>
        <v>0.10397553516819572</v>
      </c>
      <c r="E12" s="10">
        <v>4.6100000000000002E-2</v>
      </c>
      <c r="F12" s="10">
        <v>1.1E-5</v>
      </c>
      <c r="G12" s="10">
        <v>0.03</v>
      </c>
      <c r="H12" s="10">
        <v>1.4E-3</v>
      </c>
      <c r="I12" s="10">
        <v>4.7190000000000001E-3</v>
      </c>
      <c r="J12" s="10">
        <v>9.6000000000000002E-5</v>
      </c>
      <c r="K12" s="10">
        <v>1.9400000000000001E-3</v>
      </c>
      <c r="L12" s="10">
        <v>2.5999999999999998E-4</v>
      </c>
      <c r="M12" s="10">
        <v>0.43592770865498137</v>
      </c>
      <c r="N12" s="10">
        <v>30.35</v>
      </c>
      <c r="O12" s="10">
        <v>0.62</v>
      </c>
      <c r="P12" s="10">
        <v>30</v>
      </c>
      <c r="Q12" s="10">
        <v>1.4</v>
      </c>
      <c r="R12" s="10">
        <v>30.96</v>
      </c>
      <c r="S12" s="10">
        <v>0.39</v>
      </c>
      <c r="T12" s="10">
        <f t="shared" si="1"/>
        <v>30.35</v>
      </c>
      <c r="U12" s="10">
        <f t="shared" si="2"/>
        <v>0.62</v>
      </c>
    </row>
    <row r="13" spans="1:21" x14ac:dyDescent="0.2">
      <c r="A13" s="10" t="s">
        <v>63</v>
      </c>
      <c r="B13" s="13">
        <v>5282</v>
      </c>
      <c r="C13" s="13">
        <v>557.1</v>
      </c>
      <c r="D13" s="14">
        <f t="shared" si="0"/>
        <v>0.10547141234380916</v>
      </c>
      <c r="E13" s="10">
        <v>4.6213999999999998E-2</v>
      </c>
      <c r="F13" s="10">
        <v>1.4E-5</v>
      </c>
      <c r="G13" s="10">
        <v>2.8799999999999999E-2</v>
      </c>
      <c r="H13" s="10">
        <v>1E-3</v>
      </c>
      <c r="I13" s="10">
        <v>4.4999999999999997E-3</v>
      </c>
      <c r="J13" s="10">
        <v>7.2999999999999999E-5</v>
      </c>
      <c r="K13" s="10">
        <v>1.5399999999999999E-3</v>
      </c>
      <c r="L13" s="10">
        <v>2.4000000000000001E-4</v>
      </c>
      <c r="M13" s="10">
        <v>0.46720000000000006</v>
      </c>
      <c r="N13" s="10">
        <v>28.95</v>
      </c>
      <c r="O13" s="10">
        <v>0.47</v>
      </c>
      <c r="P13" s="10">
        <v>28.79</v>
      </c>
      <c r="Q13" s="10">
        <v>0.98</v>
      </c>
      <c r="R13" s="10">
        <v>27.6</v>
      </c>
      <c r="S13" s="10">
        <v>6.9</v>
      </c>
      <c r="T13" s="10">
        <f t="shared" si="1"/>
        <v>28.95</v>
      </c>
      <c r="U13" s="10">
        <f t="shared" si="2"/>
        <v>0.47</v>
      </c>
    </row>
    <row r="14" spans="1:21" x14ac:dyDescent="0.2">
      <c r="A14" s="10" t="s">
        <v>64</v>
      </c>
      <c r="B14" s="13">
        <v>12360</v>
      </c>
      <c r="C14" s="13">
        <v>880</v>
      </c>
      <c r="D14" s="14">
        <f t="shared" si="0"/>
        <v>7.1197411003236247E-2</v>
      </c>
      <c r="E14" s="10">
        <v>4.6188E-2</v>
      </c>
      <c r="F14" s="10">
        <v>1.4E-5</v>
      </c>
      <c r="G14" s="10">
        <v>3.1399999999999997E-2</v>
      </c>
      <c r="H14" s="10">
        <v>1E-3</v>
      </c>
      <c r="I14" s="10">
        <v>4.9360000000000003E-3</v>
      </c>
      <c r="J14" s="10">
        <v>8.8999999999999995E-5</v>
      </c>
      <c r="K14" s="10">
        <v>3.82E-3</v>
      </c>
      <c r="L14" s="10">
        <v>5.6999999999999998E-4</v>
      </c>
      <c r="M14" s="10">
        <v>0.56616693679092367</v>
      </c>
      <c r="N14" s="10">
        <v>31.74</v>
      </c>
      <c r="O14" s="10">
        <v>0.56999999999999995</v>
      </c>
      <c r="P14" s="10">
        <v>31.3</v>
      </c>
      <c r="Q14" s="10">
        <v>1</v>
      </c>
      <c r="R14" s="10">
        <v>32.6</v>
      </c>
      <c r="S14" s="10">
        <v>5.9</v>
      </c>
      <c r="T14" s="10">
        <f t="shared" si="1"/>
        <v>31.74</v>
      </c>
      <c r="U14" s="10">
        <f t="shared" si="2"/>
        <v>0.56999999999999995</v>
      </c>
    </row>
    <row r="15" spans="1:21" x14ac:dyDescent="0.2">
      <c r="A15" s="10" t="s">
        <v>65</v>
      </c>
      <c r="B15" s="13">
        <v>16280</v>
      </c>
      <c r="C15" s="13">
        <v>1565</v>
      </c>
      <c r="D15" s="14">
        <f t="shared" si="0"/>
        <v>9.6130221130221127E-2</v>
      </c>
      <c r="E15" s="10">
        <v>4.6217800000000003E-2</v>
      </c>
      <c r="F15" s="10">
        <v>6.3999999999999997E-6</v>
      </c>
      <c r="G15" s="10">
        <v>3.0599999999999999E-2</v>
      </c>
      <c r="H15" s="10">
        <v>1.2999999999999999E-3</v>
      </c>
      <c r="I15" s="10">
        <v>4.81E-3</v>
      </c>
      <c r="J15" s="10">
        <v>8.8999999999999995E-5</v>
      </c>
      <c r="K15" s="10">
        <v>2.2399999999999998E-3</v>
      </c>
      <c r="L15" s="10">
        <v>2.9999999999999997E-4</v>
      </c>
      <c r="M15" s="10">
        <v>0.43553494322725084</v>
      </c>
      <c r="N15" s="10">
        <v>30.93</v>
      </c>
      <c r="O15" s="10">
        <v>0.56999999999999995</v>
      </c>
      <c r="P15" s="10">
        <v>30.7</v>
      </c>
      <c r="Q15" s="10">
        <v>1.3</v>
      </c>
      <c r="R15" s="10">
        <v>31.7</v>
      </c>
      <c r="S15" s="10">
        <v>7.6</v>
      </c>
      <c r="T15" s="10">
        <f t="shared" si="1"/>
        <v>30.93</v>
      </c>
      <c r="U15" s="10">
        <f t="shared" si="2"/>
        <v>0.56999999999999995</v>
      </c>
    </row>
    <row r="16" spans="1:21" x14ac:dyDescent="0.2">
      <c r="A16" s="10" t="s">
        <v>66</v>
      </c>
      <c r="B16" s="13">
        <v>9010</v>
      </c>
      <c r="C16" s="13">
        <v>1284</v>
      </c>
      <c r="D16" s="14">
        <f t="shared" si="0"/>
        <v>0.14250832408435071</v>
      </c>
      <c r="E16" s="10">
        <v>4.6110600000000002E-2</v>
      </c>
      <c r="F16" s="10">
        <v>9.5999999999999996E-6</v>
      </c>
      <c r="G16" s="10">
        <v>2.8400000000000002E-2</v>
      </c>
      <c r="H16" s="10">
        <v>1.8E-3</v>
      </c>
      <c r="I16" s="10">
        <v>4.4710000000000001E-3</v>
      </c>
      <c r="J16" s="10">
        <v>6.3999999999999997E-5</v>
      </c>
      <c r="K16" s="10">
        <v>5.7099999999999998E-3</v>
      </c>
      <c r="L16" s="10">
        <v>8.4000000000000003E-4</v>
      </c>
      <c r="M16" s="10">
        <v>0.22585054300554189</v>
      </c>
      <c r="N16" s="10">
        <v>28.76</v>
      </c>
      <c r="O16" s="10">
        <v>0.41</v>
      </c>
      <c r="P16" s="10">
        <v>28.5</v>
      </c>
      <c r="Q16" s="10">
        <v>1.8</v>
      </c>
      <c r="R16" s="10">
        <v>31.23</v>
      </c>
      <c r="S16" s="10">
        <v>0.44</v>
      </c>
      <c r="T16" s="10">
        <f t="shared" si="1"/>
        <v>28.76</v>
      </c>
      <c r="U16" s="10">
        <f t="shared" si="2"/>
        <v>0.41</v>
      </c>
    </row>
    <row r="17" spans="1:21" x14ac:dyDescent="0.2">
      <c r="A17" s="10" t="s">
        <v>67</v>
      </c>
      <c r="B17" s="13">
        <v>7440</v>
      </c>
      <c r="C17" s="13">
        <v>522</v>
      </c>
      <c r="D17" s="14">
        <f t="shared" si="0"/>
        <v>7.0161290322580644E-2</v>
      </c>
      <c r="E17" s="10">
        <v>4.6141000000000001E-2</v>
      </c>
      <c r="F17" s="10">
        <v>1.2E-5</v>
      </c>
      <c r="G17" s="10">
        <v>3.0099999999999998E-2</v>
      </c>
      <c r="H17" s="10">
        <v>2E-3</v>
      </c>
      <c r="I17" s="10">
        <v>4.7099999999999998E-3</v>
      </c>
      <c r="J17" s="10">
        <v>1.2999999999999999E-4</v>
      </c>
      <c r="K17" s="10">
        <v>1.8600000000000001E-3</v>
      </c>
      <c r="L17" s="10">
        <v>2.7999999999999998E-4</v>
      </c>
      <c r="M17" s="10">
        <v>0.4153927813163481</v>
      </c>
      <c r="N17" s="10">
        <v>30.29</v>
      </c>
      <c r="O17" s="10">
        <v>0.86</v>
      </c>
      <c r="P17" s="10">
        <v>30.1</v>
      </c>
      <c r="Q17" s="10">
        <v>2</v>
      </c>
      <c r="R17" s="10">
        <v>30.3</v>
      </c>
      <c r="S17" s="10">
        <v>2.2999999999999998</v>
      </c>
      <c r="T17" s="10">
        <f t="shared" si="1"/>
        <v>30.29</v>
      </c>
      <c r="U17" s="10">
        <f t="shared" si="2"/>
        <v>0.86</v>
      </c>
    </row>
    <row r="18" spans="1:21" x14ac:dyDescent="0.2">
      <c r="A18" s="10" t="s">
        <v>68</v>
      </c>
      <c r="B18" s="13">
        <v>7770</v>
      </c>
      <c r="C18" s="13">
        <v>884</v>
      </c>
      <c r="D18" s="14">
        <f t="shared" si="0"/>
        <v>0.11377091377091376</v>
      </c>
      <c r="E18" s="10">
        <v>4.6108999999999997E-2</v>
      </c>
      <c r="F18" s="10">
        <v>1.4E-5</v>
      </c>
      <c r="G18" s="10">
        <v>2.8000000000000001E-2</v>
      </c>
      <c r="H18" s="10">
        <v>1.2999999999999999E-3</v>
      </c>
      <c r="I18" s="10">
        <v>4.4029999999999998E-3</v>
      </c>
      <c r="J18" s="10">
        <v>8.1000000000000004E-5</v>
      </c>
      <c r="K18" s="10">
        <v>2.1900000000000001E-3</v>
      </c>
      <c r="L18" s="10">
        <v>3.3E-4</v>
      </c>
      <c r="M18" s="10">
        <v>0.3962333374098081</v>
      </c>
      <c r="N18" s="10">
        <v>28.32</v>
      </c>
      <c r="O18" s="10">
        <v>0.52</v>
      </c>
      <c r="P18" s="10">
        <v>28</v>
      </c>
      <c r="Q18" s="10">
        <v>1.2</v>
      </c>
      <c r="R18" s="10">
        <v>28.7</v>
      </c>
      <c r="S18" s="10">
        <v>1</v>
      </c>
      <c r="T18" s="10">
        <f t="shared" si="1"/>
        <v>28.32</v>
      </c>
      <c r="U18" s="10">
        <f t="shared" si="2"/>
        <v>0.52</v>
      </c>
    </row>
    <row r="19" spans="1:21" x14ac:dyDescent="0.2">
      <c r="A19" s="10" t="s">
        <v>69</v>
      </c>
      <c r="B19" s="13">
        <v>18960</v>
      </c>
      <c r="C19" s="13">
        <v>1690</v>
      </c>
      <c r="D19" s="14">
        <f t="shared" si="0"/>
        <v>8.9135021097046407E-2</v>
      </c>
      <c r="E19" s="10">
        <v>4.6266000000000002E-2</v>
      </c>
      <c r="F19" s="10">
        <v>2.4000000000000001E-5</v>
      </c>
      <c r="G19" s="10">
        <v>3.15E-2</v>
      </c>
      <c r="H19" s="10">
        <v>1.2999999999999999E-3</v>
      </c>
      <c r="I19" s="10">
        <v>4.9490000000000003E-3</v>
      </c>
      <c r="J19" s="10">
        <v>8.2999999999999998E-5</v>
      </c>
      <c r="K19" s="10">
        <v>1.64E-3</v>
      </c>
      <c r="L19" s="10">
        <v>2.1000000000000001E-4</v>
      </c>
      <c r="M19" s="10">
        <v>0.40637580241540638</v>
      </c>
      <c r="N19" s="10">
        <v>31.82</v>
      </c>
      <c r="O19" s="10">
        <v>0.53</v>
      </c>
      <c r="P19" s="10">
        <v>31.5</v>
      </c>
      <c r="Q19" s="10">
        <v>1.2</v>
      </c>
      <c r="R19" s="10">
        <v>32.1</v>
      </c>
      <c r="S19" s="10">
        <v>6</v>
      </c>
      <c r="T19" s="10">
        <f t="shared" si="1"/>
        <v>31.82</v>
      </c>
      <c r="U19" s="10">
        <f t="shared" si="2"/>
        <v>0.53</v>
      </c>
    </row>
    <row r="20" spans="1:21" x14ac:dyDescent="0.2">
      <c r="A20" s="10" t="s">
        <v>70</v>
      </c>
      <c r="B20" s="13">
        <v>7210</v>
      </c>
      <c r="C20" s="13">
        <v>1250</v>
      </c>
      <c r="D20" s="14">
        <f t="shared" si="0"/>
        <v>0.17337031900138697</v>
      </c>
      <c r="E20" s="10">
        <v>4.6112100000000003E-2</v>
      </c>
      <c r="F20" s="10">
        <v>9.2E-6</v>
      </c>
      <c r="G20" s="10">
        <v>2.9000000000000001E-2</v>
      </c>
      <c r="H20" s="10">
        <v>1.6999999999999999E-3</v>
      </c>
      <c r="I20" s="10">
        <v>4.5599999999999998E-3</v>
      </c>
      <c r="J20" s="10">
        <v>1.1E-4</v>
      </c>
      <c r="K20" s="10">
        <v>1.98E-3</v>
      </c>
      <c r="L20" s="10">
        <v>2.7E-4</v>
      </c>
      <c r="M20" s="10">
        <v>0.41150670794633654</v>
      </c>
      <c r="N20" s="10">
        <v>29.35</v>
      </c>
      <c r="O20" s="10">
        <v>0.73</v>
      </c>
      <c r="P20" s="10">
        <v>29</v>
      </c>
      <c r="Q20" s="10">
        <v>1.7</v>
      </c>
      <c r="R20" s="10">
        <v>29.7</v>
      </c>
      <c r="S20" s="10">
        <v>0.5</v>
      </c>
      <c r="T20" s="10">
        <f t="shared" si="1"/>
        <v>29.35</v>
      </c>
      <c r="U20" s="10">
        <f t="shared" si="2"/>
        <v>0.73</v>
      </c>
    </row>
    <row r="21" spans="1:21" x14ac:dyDescent="0.2">
      <c r="A21" s="10" t="s">
        <v>71</v>
      </c>
      <c r="B21" s="13">
        <v>9450</v>
      </c>
      <c r="C21" s="13">
        <v>1506</v>
      </c>
      <c r="D21" s="14">
        <f t="shared" si="0"/>
        <v>0.15936507936507938</v>
      </c>
      <c r="E21" s="10">
        <v>4.6108900000000001E-2</v>
      </c>
      <c r="F21" s="10">
        <v>8.3999999999999992E-6</v>
      </c>
      <c r="G21" s="10">
        <v>2.9870000000000001E-2</v>
      </c>
      <c r="H21" s="10">
        <v>9.3999999999999997E-4</v>
      </c>
      <c r="I21" s="10">
        <v>4.6969999999999998E-3</v>
      </c>
      <c r="J21" s="10">
        <v>7.7000000000000001E-5</v>
      </c>
      <c r="K21" s="10">
        <v>1.6800000000000001E-3</v>
      </c>
      <c r="L21" s="10">
        <v>2.2000000000000001E-4</v>
      </c>
      <c r="M21" s="10">
        <v>0.52092779909312881</v>
      </c>
      <c r="N21" s="10">
        <v>30.21</v>
      </c>
      <c r="O21" s="10">
        <v>0.49</v>
      </c>
      <c r="P21" s="10">
        <v>29.89</v>
      </c>
      <c r="Q21" s="10">
        <v>0.93</v>
      </c>
      <c r="R21" s="10">
        <v>30.73</v>
      </c>
      <c r="S21" s="10">
        <v>0.71</v>
      </c>
      <c r="T21" s="10">
        <f t="shared" si="1"/>
        <v>30.21</v>
      </c>
      <c r="U21" s="10">
        <f t="shared" si="2"/>
        <v>0.49</v>
      </c>
    </row>
    <row r="22" spans="1:21" x14ac:dyDescent="0.2">
      <c r="A22" s="10" t="s">
        <v>72</v>
      </c>
      <c r="B22" s="13">
        <v>4170</v>
      </c>
      <c r="C22" s="13">
        <v>13300</v>
      </c>
      <c r="D22" s="14">
        <f t="shared" si="0"/>
        <v>3.1894484412470026</v>
      </c>
      <c r="E22" s="10">
        <v>4.6119E-2</v>
      </c>
      <c r="F22" s="10">
        <v>1.2E-5</v>
      </c>
      <c r="G22" s="10">
        <v>3.09E-2</v>
      </c>
      <c r="H22" s="10">
        <v>1.4E-3</v>
      </c>
      <c r="I22" s="10">
        <v>4.8500000000000001E-3</v>
      </c>
      <c r="J22" s="10">
        <v>1.1E-4</v>
      </c>
      <c r="K22" s="10">
        <v>1.5E-3</v>
      </c>
      <c r="L22" s="10">
        <v>1.9000000000000001E-4</v>
      </c>
      <c r="M22" s="10">
        <v>0.50058910162002945</v>
      </c>
      <c r="N22" s="10">
        <v>31.2</v>
      </c>
      <c r="O22" s="10">
        <v>0.67</v>
      </c>
      <c r="P22" s="10">
        <v>30.9</v>
      </c>
      <c r="Q22" s="10">
        <v>1.4</v>
      </c>
      <c r="R22" s="10">
        <v>32.149000000000001</v>
      </c>
      <c r="S22" s="10">
        <v>6.7000000000000004E-2</v>
      </c>
      <c r="T22" s="10">
        <f t="shared" si="1"/>
        <v>31.2</v>
      </c>
      <c r="U22" s="10">
        <f t="shared" si="2"/>
        <v>0.67</v>
      </c>
    </row>
    <row r="23" spans="1:21" x14ac:dyDescent="0.2">
      <c r="A23" s="10" t="s">
        <v>73</v>
      </c>
      <c r="B23" s="13">
        <v>9850</v>
      </c>
      <c r="C23" s="13">
        <v>1052</v>
      </c>
      <c r="D23" s="14">
        <f t="shared" si="0"/>
        <v>0.1068020304568528</v>
      </c>
      <c r="E23" s="10">
        <v>4.6210000000000001E-2</v>
      </c>
      <c r="F23" s="10">
        <v>1E-4</v>
      </c>
      <c r="G23" s="10">
        <v>3.1E-2</v>
      </c>
      <c r="H23" s="10">
        <v>1.6999999999999999E-3</v>
      </c>
      <c r="I23" s="10">
        <v>4.8659999999999997E-3</v>
      </c>
      <c r="J23" s="10">
        <v>9.3999999999999994E-5</v>
      </c>
      <c r="K23" s="10">
        <v>1.6999999999999999E-3</v>
      </c>
      <c r="L23" s="10">
        <v>2.3000000000000001E-4</v>
      </c>
      <c r="M23" s="10">
        <v>0.35226421024636739</v>
      </c>
      <c r="N23" s="10">
        <v>31.29</v>
      </c>
      <c r="O23" s="10">
        <v>0.61</v>
      </c>
      <c r="P23" s="10">
        <v>31</v>
      </c>
      <c r="Q23" s="10">
        <v>1.6</v>
      </c>
      <c r="R23" s="10">
        <v>29.9</v>
      </c>
      <c r="S23" s="10">
        <v>5.5</v>
      </c>
      <c r="T23" s="10">
        <f t="shared" si="1"/>
        <v>31.29</v>
      </c>
      <c r="U23" s="10">
        <f t="shared" si="2"/>
        <v>0.61</v>
      </c>
    </row>
    <row r="24" spans="1:21" x14ac:dyDescent="0.2">
      <c r="A24" s="10" t="s">
        <v>74</v>
      </c>
      <c r="B24" s="13">
        <v>7490</v>
      </c>
      <c r="C24" s="13">
        <v>664</v>
      </c>
      <c r="D24" s="14">
        <f t="shared" si="0"/>
        <v>8.8651535380507338E-2</v>
      </c>
      <c r="E24" s="10">
        <v>4.6123999999999998E-2</v>
      </c>
      <c r="F24" s="10">
        <v>1.2E-5</v>
      </c>
      <c r="G24" s="10">
        <v>3.1099999999999999E-2</v>
      </c>
      <c r="H24" s="10">
        <v>1.4E-3</v>
      </c>
      <c r="I24" s="10">
        <v>4.8809999999999999E-3</v>
      </c>
      <c r="J24" s="10">
        <v>8.8999999999999995E-5</v>
      </c>
      <c r="K24" s="10">
        <v>1.58E-3</v>
      </c>
      <c r="L24" s="10">
        <v>2.0000000000000001E-4</v>
      </c>
      <c r="M24" s="10">
        <v>0.40505458483331869</v>
      </c>
      <c r="N24" s="10">
        <v>31.39</v>
      </c>
      <c r="O24" s="10">
        <v>0.56999999999999995</v>
      </c>
      <c r="P24" s="10">
        <v>31.1</v>
      </c>
      <c r="Q24" s="10">
        <v>1.4</v>
      </c>
      <c r="R24" s="10">
        <v>31.67</v>
      </c>
      <c r="S24" s="10">
        <v>0.75</v>
      </c>
      <c r="T24" s="10">
        <f t="shared" si="1"/>
        <v>31.39</v>
      </c>
      <c r="U24" s="10">
        <f t="shared" si="2"/>
        <v>0.56999999999999995</v>
      </c>
    </row>
    <row r="25" spans="1:21" x14ac:dyDescent="0.2">
      <c r="A25" s="10" t="s">
        <v>75</v>
      </c>
      <c r="B25" s="13">
        <v>9980</v>
      </c>
      <c r="C25" s="13">
        <v>754</v>
      </c>
      <c r="D25" s="14">
        <f t="shared" si="0"/>
        <v>7.5551102204408818E-2</v>
      </c>
      <c r="E25" s="10">
        <v>4.6212999999999997E-2</v>
      </c>
      <c r="F25" s="10">
        <v>1.5999999999999999E-5</v>
      </c>
      <c r="G25" s="10">
        <v>0.03</v>
      </c>
      <c r="H25" s="10">
        <v>2.3E-3</v>
      </c>
      <c r="I25" s="10">
        <v>4.6769999999999997E-3</v>
      </c>
      <c r="J25" s="10">
        <v>8.7000000000000001E-5</v>
      </c>
      <c r="K25" s="10">
        <v>1.64E-3</v>
      </c>
      <c r="L25" s="10">
        <v>2.2000000000000001E-4</v>
      </c>
      <c r="M25" s="10">
        <v>0.24263044872688735</v>
      </c>
      <c r="N25" s="10">
        <v>30.08</v>
      </c>
      <c r="O25" s="10">
        <v>0.56000000000000005</v>
      </c>
      <c r="P25" s="10">
        <v>30</v>
      </c>
      <c r="Q25" s="10">
        <v>2.2000000000000002</v>
      </c>
      <c r="R25" s="10">
        <v>30.5</v>
      </c>
      <c r="S25" s="10">
        <v>7.3</v>
      </c>
      <c r="T25" s="10">
        <f t="shared" si="1"/>
        <v>30.08</v>
      </c>
      <c r="U25" s="10">
        <f t="shared" si="2"/>
        <v>0.56000000000000005</v>
      </c>
    </row>
    <row r="26" spans="1:21" x14ac:dyDescent="0.2">
      <c r="A26" s="10" t="s">
        <v>76</v>
      </c>
      <c r="B26" s="13">
        <v>9260</v>
      </c>
      <c r="C26" s="13">
        <v>978</v>
      </c>
      <c r="D26" s="14">
        <f t="shared" si="0"/>
        <v>0.10561555075593952</v>
      </c>
      <c r="E26" s="10">
        <v>4.6283999999999999E-2</v>
      </c>
      <c r="F26" s="10">
        <v>1.1E-5</v>
      </c>
      <c r="G26" s="10">
        <v>3.1E-2</v>
      </c>
      <c r="H26" s="10">
        <v>1.1000000000000001E-3</v>
      </c>
      <c r="I26" s="10">
        <v>4.8799999999999998E-3</v>
      </c>
      <c r="J26" s="10">
        <v>9.1000000000000003E-5</v>
      </c>
      <c r="K26" s="10">
        <v>1.58E-3</v>
      </c>
      <c r="L26" s="10">
        <v>2.0000000000000001E-4</v>
      </c>
      <c r="M26" s="10">
        <v>0.52552160953800298</v>
      </c>
      <c r="N26" s="10">
        <v>31.38</v>
      </c>
      <c r="O26" s="10">
        <v>0.57999999999999996</v>
      </c>
      <c r="P26" s="10">
        <v>31</v>
      </c>
      <c r="Q26" s="10">
        <v>1.1000000000000001</v>
      </c>
      <c r="R26" s="10">
        <v>31.7</v>
      </c>
      <c r="S26" s="10">
        <v>6.8</v>
      </c>
      <c r="T26" s="10">
        <f t="shared" si="1"/>
        <v>31.38</v>
      </c>
      <c r="U26" s="10">
        <f t="shared" si="2"/>
        <v>0.57999999999999996</v>
      </c>
    </row>
    <row r="27" spans="1:21" x14ac:dyDescent="0.2">
      <c r="A27" s="10" t="s">
        <v>77</v>
      </c>
      <c r="B27" s="13">
        <v>6160</v>
      </c>
      <c r="C27" s="13">
        <v>1340</v>
      </c>
      <c r="D27" s="14">
        <f t="shared" si="0"/>
        <v>0.21753246753246752</v>
      </c>
      <c r="E27" s="10">
        <v>4.6121000000000002E-2</v>
      </c>
      <c r="F27" s="10">
        <v>1.2999999999999999E-5</v>
      </c>
      <c r="G27" s="10">
        <v>0.03</v>
      </c>
      <c r="H27" s="10">
        <v>1.9E-3</v>
      </c>
      <c r="I27" s="10">
        <v>4.7200000000000002E-3</v>
      </c>
      <c r="J27" s="10">
        <v>1E-4</v>
      </c>
      <c r="K27" s="10">
        <v>1.8400000000000001E-3</v>
      </c>
      <c r="L27" s="10">
        <v>2.4000000000000001E-4</v>
      </c>
      <c r="M27" s="10">
        <v>0.33452274754683314</v>
      </c>
      <c r="N27" s="10">
        <v>30.37</v>
      </c>
      <c r="O27" s="10">
        <v>0.64</v>
      </c>
      <c r="P27" s="10">
        <v>30</v>
      </c>
      <c r="Q27" s="10">
        <v>1.8</v>
      </c>
      <c r="R27" s="10">
        <v>30.6</v>
      </c>
      <c r="S27" s="10">
        <v>0.48</v>
      </c>
      <c r="T27" s="10">
        <f t="shared" si="1"/>
        <v>30.37</v>
      </c>
      <c r="U27" s="10">
        <f t="shared" si="2"/>
        <v>0.64</v>
      </c>
    </row>
    <row r="28" spans="1:21" x14ac:dyDescent="0.2">
      <c r="A28" s="10" t="s">
        <v>78</v>
      </c>
      <c r="B28" s="13">
        <v>219.9</v>
      </c>
      <c r="C28" s="13">
        <v>107.9</v>
      </c>
      <c r="D28" s="14">
        <f t="shared" si="0"/>
        <v>0.49067758071850842</v>
      </c>
      <c r="E28" s="10">
        <v>4.6109999999999998E-2</v>
      </c>
      <c r="F28" s="10">
        <v>2.6999999999999999E-5</v>
      </c>
      <c r="G28" s="10">
        <v>3.1E-2</v>
      </c>
      <c r="H28" s="10">
        <v>4.0000000000000001E-3</v>
      </c>
      <c r="I28" s="10">
        <v>4.8700000000000002E-3</v>
      </c>
      <c r="J28" s="10">
        <v>2.0000000000000001E-4</v>
      </c>
      <c r="K28" s="10">
        <v>2.8700000000000002E-3</v>
      </c>
      <c r="L28" s="10">
        <v>4.2999999999999999E-4</v>
      </c>
      <c r="M28" s="10">
        <v>0.31827515400410678</v>
      </c>
      <c r="N28" s="10">
        <v>31.3</v>
      </c>
      <c r="O28" s="10">
        <v>1.3</v>
      </c>
      <c r="P28" s="10">
        <v>31</v>
      </c>
      <c r="Q28" s="10">
        <v>4</v>
      </c>
      <c r="R28" s="10">
        <v>33.79</v>
      </c>
      <c r="S28" s="10">
        <v>0.48</v>
      </c>
      <c r="T28" s="10">
        <f t="shared" si="1"/>
        <v>31.3</v>
      </c>
      <c r="U28" s="10">
        <f t="shared" si="2"/>
        <v>1.3</v>
      </c>
    </row>
    <row r="29" spans="1:21" x14ac:dyDescent="0.2">
      <c r="A29" s="10" t="s">
        <v>79</v>
      </c>
      <c r="B29" s="13">
        <v>301.89999999999998</v>
      </c>
      <c r="C29" s="13">
        <v>148.6</v>
      </c>
      <c r="D29" s="14">
        <f t="shared" si="0"/>
        <v>0.49221596555150715</v>
      </c>
      <c r="E29" s="10">
        <v>4.6096999999999999E-2</v>
      </c>
      <c r="F29" s="10">
        <v>2.3E-5</v>
      </c>
      <c r="G29" s="10">
        <v>3.1399999999999997E-2</v>
      </c>
      <c r="H29" s="10">
        <v>3.7000000000000002E-3</v>
      </c>
      <c r="I29" s="10">
        <v>4.9399999999999999E-3</v>
      </c>
      <c r="J29" s="10">
        <v>1.9000000000000001E-4</v>
      </c>
      <c r="K29" s="10">
        <v>3.0999999999999999E-3</v>
      </c>
      <c r="L29" s="10">
        <v>4.8000000000000001E-4</v>
      </c>
      <c r="M29" s="10">
        <v>0.32640332640332637</v>
      </c>
      <c r="N29" s="10">
        <v>31.8</v>
      </c>
      <c r="O29" s="10">
        <v>1.2</v>
      </c>
      <c r="P29" s="10">
        <v>31.4</v>
      </c>
      <c r="Q29" s="10">
        <v>3.7</v>
      </c>
      <c r="R29" s="10">
        <v>35.14</v>
      </c>
      <c r="S29" s="10">
        <v>0.37</v>
      </c>
      <c r="T29" s="10">
        <f t="shared" si="1"/>
        <v>31.8</v>
      </c>
      <c r="U29" s="10">
        <f t="shared" si="2"/>
        <v>1.2</v>
      </c>
    </row>
    <row r="30" spans="1:21" x14ac:dyDescent="0.2">
      <c r="A30" s="10" t="s">
        <v>80</v>
      </c>
      <c r="B30" s="13">
        <v>5490</v>
      </c>
      <c r="C30" s="13">
        <v>581</v>
      </c>
      <c r="D30" s="14">
        <f t="shared" si="0"/>
        <v>0.10582877959927141</v>
      </c>
      <c r="E30" s="10">
        <v>4.6136999999999997E-2</v>
      </c>
      <c r="F30" s="10">
        <v>1.7E-5</v>
      </c>
      <c r="G30" s="10">
        <v>3.0300000000000001E-2</v>
      </c>
      <c r="H30" s="10">
        <v>1.4E-3</v>
      </c>
      <c r="I30" s="10">
        <v>4.7499999999999999E-3</v>
      </c>
      <c r="J30" s="10">
        <v>9.5000000000000005E-5</v>
      </c>
      <c r="K30" s="10">
        <v>1.7899999999999999E-3</v>
      </c>
      <c r="L30" s="10">
        <v>2.4000000000000001E-4</v>
      </c>
      <c r="M30" s="10">
        <v>0.43285714285714288</v>
      </c>
      <c r="N30" s="10">
        <v>30.55</v>
      </c>
      <c r="O30" s="10">
        <v>0.61</v>
      </c>
      <c r="P30" s="10">
        <v>30.3</v>
      </c>
      <c r="Q30" s="10">
        <v>1.3</v>
      </c>
      <c r="R30" s="10">
        <v>31.1</v>
      </c>
      <c r="S30" s="10">
        <v>2.1</v>
      </c>
      <c r="T30" s="10">
        <f t="shared" si="1"/>
        <v>30.55</v>
      </c>
      <c r="U30" s="10">
        <f t="shared" si="2"/>
        <v>0.61</v>
      </c>
    </row>
    <row r="31" spans="1:21" x14ac:dyDescent="0.2">
      <c r="A31" s="10" t="s">
        <v>81</v>
      </c>
      <c r="B31" s="13">
        <v>5000</v>
      </c>
      <c r="C31" s="13">
        <v>1714</v>
      </c>
      <c r="D31" s="14">
        <f t="shared" si="0"/>
        <v>0.34279999999999999</v>
      </c>
      <c r="E31" s="10">
        <v>4.6126E-2</v>
      </c>
      <c r="F31" s="10">
        <v>1.2999999999999999E-5</v>
      </c>
      <c r="G31" s="10">
        <v>3.0300000000000001E-2</v>
      </c>
      <c r="H31" s="10">
        <v>1.1000000000000001E-3</v>
      </c>
      <c r="I31" s="10">
        <v>4.7949999999999998E-3</v>
      </c>
      <c r="J31" s="10">
        <v>9.0000000000000006E-5</v>
      </c>
      <c r="K31" s="10">
        <v>1.49E-3</v>
      </c>
      <c r="L31" s="10">
        <v>2.0000000000000001E-4</v>
      </c>
      <c r="M31" s="10">
        <v>0.51701583088444403</v>
      </c>
      <c r="N31" s="10">
        <v>30.84</v>
      </c>
      <c r="O31" s="10">
        <v>0.57999999999999996</v>
      </c>
      <c r="P31" s="10">
        <v>30.3</v>
      </c>
      <c r="Q31" s="10">
        <v>1.1000000000000001</v>
      </c>
      <c r="R31" s="10">
        <v>31.1</v>
      </c>
      <c r="S31" s="10">
        <v>1.4</v>
      </c>
      <c r="T31" s="10">
        <f t="shared" si="1"/>
        <v>30.84</v>
      </c>
      <c r="U31" s="10">
        <f t="shared" si="2"/>
        <v>0.57999999999999996</v>
      </c>
    </row>
    <row r="32" spans="1:21" x14ac:dyDescent="0.2">
      <c r="A32" s="10" t="s">
        <v>82</v>
      </c>
      <c r="B32" s="13">
        <v>9250</v>
      </c>
      <c r="C32" s="13">
        <v>874</v>
      </c>
      <c r="D32" s="14">
        <f t="shared" si="0"/>
        <v>9.4486486486486485E-2</v>
      </c>
      <c r="E32" s="10">
        <v>4.6171999999999998E-2</v>
      </c>
      <c r="F32" s="10">
        <v>1.2999999999999999E-5</v>
      </c>
      <c r="G32" s="10">
        <v>2.9600000000000001E-2</v>
      </c>
      <c r="H32" s="10">
        <v>2E-3</v>
      </c>
      <c r="I32" s="10">
        <v>4.6610000000000002E-3</v>
      </c>
      <c r="J32" s="10">
        <v>9.2999999999999997E-5</v>
      </c>
      <c r="K32" s="10">
        <v>2.4099999999999998E-3</v>
      </c>
      <c r="L32" s="10">
        <v>3.3E-4</v>
      </c>
      <c r="M32" s="10">
        <v>0.29530143745977255</v>
      </c>
      <c r="N32" s="10">
        <v>29.97</v>
      </c>
      <c r="O32" s="10">
        <v>0.6</v>
      </c>
      <c r="P32" s="10">
        <v>29.6</v>
      </c>
      <c r="Q32" s="10">
        <v>2</v>
      </c>
      <c r="R32" s="10">
        <v>30.3</v>
      </c>
      <c r="S32" s="10">
        <v>5.5</v>
      </c>
      <c r="T32" s="10">
        <f t="shared" si="1"/>
        <v>29.97</v>
      </c>
      <c r="U32" s="10">
        <f t="shared" si="2"/>
        <v>0.6</v>
      </c>
    </row>
    <row r="33" spans="1:21" x14ac:dyDescent="0.2">
      <c r="A33" s="10" t="s">
        <v>83</v>
      </c>
      <c r="B33" s="13">
        <v>636.79999999999995</v>
      </c>
      <c r="C33" s="13">
        <v>634</v>
      </c>
      <c r="D33" s="14">
        <f t="shared" si="0"/>
        <v>0.99560301507537696</v>
      </c>
      <c r="E33" s="10">
        <v>4.6124999999999999E-2</v>
      </c>
      <c r="F33" s="10">
        <v>2.8E-5</v>
      </c>
      <c r="G33" s="10">
        <v>3.1300000000000001E-2</v>
      </c>
      <c r="H33" s="10">
        <v>3.5999999999999999E-3</v>
      </c>
      <c r="I33" s="10">
        <v>4.9199999999999999E-3</v>
      </c>
      <c r="J33" s="10">
        <v>2.1000000000000001E-4</v>
      </c>
      <c r="K33" s="10">
        <v>2.0899999999999998E-3</v>
      </c>
      <c r="L33" s="10">
        <v>3.1E-4</v>
      </c>
      <c r="M33" s="10">
        <v>0.37110433604336046</v>
      </c>
      <c r="N33" s="10">
        <v>31.7</v>
      </c>
      <c r="O33" s="10">
        <v>1.4</v>
      </c>
      <c r="P33" s="10">
        <v>31.3</v>
      </c>
      <c r="Q33" s="10">
        <v>3.6</v>
      </c>
      <c r="R33" s="10">
        <v>34.31</v>
      </c>
      <c r="S33" s="10">
        <v>0.87</v>
      </c>
      <c r="T33" s="10">
        <f t="shared" si="1"/>
        <v>31.7</v>
      </c>
      <c r="U33" s="10">
        <f t="shared" si="2"/>
        <v>1.4</v>
      </c>
    </row>
    <row r="34" spans="1:21" x14ac:dyDescent="0.2">
      <c r="A34" s="10" t="s">
        <v>84</v>
      </c>
      <c r="B34" s="13">
        <v>10000</v>
      </c>
      <c r="C34" s="13">
        <v>902</v>
      </c>
      <c r="D34" s="14">
        <f t="shared" si="0"/>
        <v>9.0200000000000002E-2</v>
      </c>
      <c r="E34" s="10">
        <v>4.6129999999999997E-2</v>
      </c>
      <c r="F34" s="10">
        <v>1.6000000000000001E-4</v>
      </c>
      <c r="G34" s="10">
        <v>3.15E-2</v>
      </c>
      <c r="H34" s="10">
        <v>1.6000000000000001E-3</v>
      </c>
      <c r="I34" s="10">
        <v>4.9399999999999999E-3</v>
      </c>
      <c r="J34" s="10">
        <v>8.3999999999999995E-5</v>
      </c>
      <c r="K34" s="10">
        <v>1.6299999999999999E-3</v>
      </c>
      <c r="L34" s="10">
        <v>2.1000000000000001E-4</v>
      </c>
      <c r="M34" s="10">
        <v>0.33476720647773278</v>
      </c>
      <c r="N34" s="10">
        <v>31.77</v>
      </c>
      <c r="O34" s="10">
        <v>0.54</v>
      </c>
      <c r="P34" s="10">
        <v>31.5</v>
      </c>
      <c r="Q34" s="10">
        <v>1.6</v>
      </c>
      <c r="R34" s="10">
        <v>30.2</v>
      </c>
      <c r="S34" s="10">
        <v>2.7</v>
      </c>
      <c r="T34" s="10">
        <f t="shared" si="1"/>
        <v>31.77</v>
      </c>
      <c r="U34" s="10">
        <f t="shared" si="2"/>
        <v>0.54</v>
      </c>
    </row>
    <row r="35" spans="1:21" x14ac:dyDescent="0.2">
      <c r="A35" s="10" t="s">
        <v>85</v>
      </c>
      <c r="B35" s="13">
        <v>4601</v>
      </c>
      <c r="C35" s="13">
        <v>2050</v>
      </c>
      <c r="D35" s="14">
        <f t="shared" si="0"/>
        <v>0.44555531406216042</v>
      </c>
      <c r="E35" s="10">
        <v>4.6149000000000003E-2</v>
      </c>
      <c r="F35" s="10">
        <v>1.9000000000000001E-5</v>
      </c>
      <c r="G35" s="10">
        <v>3.0599999999999999E-2</v>
      </c>
      <c r="H35" s="10">
        <v>1.6000000000000001E-3</v>
      </c>
      <c r="I35" s="10">
        <v>4.8199999999999996E-3</v>
      </c>
      <c r="J35" s="10">
        <v>1.2999999999999999E-4</v>
      </c>
      <c r="K35" s="10">
        <v>1.49E-3</v>
      </c>
      <c r="L35" s="10">
        <v>2.1000000000000001E-4</v>
      </c>
      <c r="M35" s="10">
        <v>0.51581950207468885</v>
      </c>
      <c r="N35" s="10">
        <v>30.97</v>
      </c>
      <c r="O35" s="10">
        <v>0.82</v>
      </c>
      <c r="P35" s="10">
        <v>30.6</v>
      </c>
      <c r="Q35" s="10">
        <v>1.6</v>
      </c>
      <c r="R35" s="10">
        <v>31.2</v>
      </c>
      <c r="S35" s="10">
        <v>3</v>
      </c>
      <c r="T35" s="10">
        <f t="shared" si="1"/>
        <v>30.97</v>
      </c>
      <c r="U35" s="10">
        <f t="shared" si="2"/>
        <v>0.82</v>
      </c>
    </row>
    <row r="36" spans="1:21" x14ac:dyDescent="0.2">
      <c r="A36" s="10" t="s">
        <v>86</v>
      </c>
      <c r="B36" s="13">
        <v>10300</v>
      </c>
      <c r="C36" s="13">
        <v>773</v>
      </c>
      <c r="D36" s="14">
        <f t="shared" si="0"/>
        <v>7.5048543689320388E-2</v>
      </c>
      <c r="E36" s="10">
        <v>4.6339999999999999E-2</v>
      </c>
      <c r="F36" s="10">
        <v>7.2000000000000002E-5</v>
      </c>
      <c r="G36" s="10">
        <v>3.15E-2</v>
      </c>
      <c r="H36" s="10">
        <v>2E-3</v>
      </c>
      <c r="I36" s="10">
        <v>4.9370000000000004E-3</v>
      </c>
      <c r="J36" s="10">
        <v>9.2E-5</v>
      </c>
      <c r="K36" s="10">
        <v>1.6999999999999999E-3</v>
      </c>
      <c r="L36" s="10">
        <v>2.3000000000000001E-4</v>
      </c>
      <c r="M36" s="10">
        <v>0.29349807575450682</v>
      </c>
      <c r="N36" s="10">
        <v>31.75</v>
      </c>
      <c r="O36" s="10">
        <v>0.59</v>
      </c>
      <c r="P36" s="10">
        <v>31.5</v>
      </c>
      <c r="Q36" s="10">
        <v>1.9</v>
      </c>
      <c r="R36" s="10">
        <v>31</v>
      </c>
      <c r="S36" s="10">
        <v>8.4</v>
      </c>
      <c r="T36" s="10">
        <f t="shared" si="1"/>
        <v>31.75</v>
      </c>
      <c r="U36" s="10">
        <f t="shared" si="2"/>
        <v>0.59</v>
      </c>
    </row>
    <row r="37" spans="1:21" x14ac:dyDescent="0.2">
      <c r="A37" s="10" t="s">
        <v>87</v>
      </c>
      <c r="B37" s="13">
        <v>8760</v>
      </c>
      <c r="C37" s="13">
        <v>8500</v>
      </c>
      <c r="D37" s="14">
        <f t="shared" si="0"/>
        <v>0.97031963470319638</v>
      </c>
      <c r="E37" s="10">
        <v>4.6173600000000002E-2</v>
      </c>
      <c r="F37" s="10">
        <v>7.6000000000000001E-6</v>
      </c>
      <c r="G37" s="10">
        <v>3.1E-2</v>
      </c>
      <c r="H37" s="10">
        <v>1.9E-3</v>
      </c>
      <c r="I37" s="10">
        <v>4.8659999999999997E-3</v>
      </c>
      <c r="J37" s="10">
        <v>6.4999999999999994E-5</v>
      </c>
      <c r="K37" s="10">
        <v>1.65E-3</v>
      </c>
      <c r="L37" s="10">
        <v>2.2000000000000001E-4</v>
      </c>
      <c r="M37" s="10">
        <v>0.21794622190494733</v>
      </c>
      <c r="N37" s="10">
        <v>31.29</v>
      </c>
      <c r="O37" s="10">
        <v>0.42</v>
      </c>
      <c r="P37" s="10">
        <v>31</v>
      </c>
      <c r="Q37" s="10">
        <v>1.9</v>
      </c>
      <c r="R37" s="10">
        <v>32</v>
      </c>
      <c r="S37" s="10">
        <v>6.7</v>
      </c>
      <c r="T37" s="10">
        <f t="shared" si="1"/>
        <v>31.29</v>
      </c>
      <c r="U37" s="10">
        <f t="shared" si="2"/>
        <v>0.42</v>
      </c>
    </row>
    <row r="38" spans="1:21" x14ac:dyDescent="0.2">
      <c r="A38" s="10" t="s">
        <v>88</v>
      </c>
      <c r="B38" s="13">
        <v>8280</v>
      </c>
      <c r="C38" s="13">
        <v>1230</v>
      </c>
      <c r="D38" s="14">
        <f t="shared" si="0"/>
        <v>0.14855072463768115</v>
      </c>
      <c r="E38" s="10">
        <v>4.6127000000000001E-2</v>
      </c>
      <c r="F38" s="10">
        <v>1.7E-5</v>
      </c>
      <c r="G38" s="10">
        <v>3.1449999999999999E-2</v>
      </c>
      <c r="H38" s="10">
        <v>8.0999999999999996E-4</v>
      </c>
      <c r="I38" s="10">
        <v>4.9620000000000003E-3</v>
      </c>
      <c r="J38" s="10">
        <v>7.7000000000000001E-5</v>
      </c>
      <c r="K38" s="10">
        <v>2E-3</v>
      </c>
      <c r="L38" s="10">
        <v>2.7999999999999998E-4</v>
      </c>
      <c r="M38" s="10">
        <v>0.60251740387438357</v>
      </c>
      <c r="N38" s="10">
        <v>31.91</v>
      </c>
      <c r="O38" s="10">
        <v>0.49</v>
      </c>
      <c r="P38" s="10">
        <v>31.44</v>
      </c>
      <c r="Q38" s="10">
        <v>0.79</v>
      </c>
      <c r="R38" s="10">
        <v>32.4</v>
      </c>
      <c r="S38" s="10">
        <v>1.4</v>
      </c>
      <c r="T38" s="10">
        <f t="shared" si="1"/>
        <v>31.91</v>
      </c>
      <c r="U38" s="10">
        <f t="shared" si="2"/>
        <v>0.49</v>
      </c>
    </row>
    <row r="39" spans="1:21" x14ac:dyDescent="0.2">
      <c r="A39" s="10" t="s">
        <v>89</v>
      </c>
      <c r="B39" s="13">
        <v>4110</v>
      </c>
      <c r="C39" s="13">
        <v>1890</v>
      </c>
      <c r="D39" s="14">
        <f t="shared" si="0"/>
        <v>0.45985401459854014</v>
      </c>
      <c r="E39" s="10">
        <v>4.6121000000000002E-2</v>
      </c>
      <c r="F39" s="10">
        <v>1.0000000000000001E-5</v>
      </c>
      <c r="G39" s="10">
        <v>2.9600000000000001E-2</v>
      </c>
      <c r="H39" s="10">
        <v>1.4E-3</v>
      </c>
      <c r="I39" s="10">
        <v>4.6490000000000004E-3</v>
      </c>
      <c r="J39" s="10">
        <v>8.8999999999999995E-5</v>
      </c>
      <c r="K39" s="10">
        <v>2.15E-3</v>
      </c>
      <c r="L39" s="10">
        <v>2.7999999999999998E-4</v>
      </c>
      <c r="M39" s="10">
        <v>0.40475678333282117</v>
      </c>
      <c r="N39" s="10">
        <v>29.97</v>
      </c>
      <c r="O39" s="10">
        <v>0.56999999999999995</v>
      </c>
      <c r="P39" s="10">
        <v>29.7</v>
      </c>
      <c r="Q39" s="10">
        <v>1.4</v>
      </c>
      <c r="R39" s="10">
        <v>30.538</v>
      </c>
      <c r="S39" s="10">
        <v>0.05</v>
      </c>
      <c r="T39" s="10">
        <f t="shared" si="1"/>
        <v>29.97</v>
      </c>
      <c r="U39" s="10">
        <f t="shared" si="2"/>
        <v>0.56999999999999995</v>
      </c>
    </row>
    <row r="40" spans="1:21" x14ac:dyDescent="0.2">
      <c r="A40" s="10" t="s">
        <v>90</v>
      </c>
      <c r="B40" s="13">
        <v>13030</v>
      </c>
      <c r="C40" s="13">
        <v>1416</v>
      </c>
      <c r="D40" s="14">
        <f t="shared" si="0"/>
        <v>0.10867229470452801</v>
      </c>
      <c r="E40" s="10">
        <v>4.6279000000000001E-2</v>
      </c>
      <c r="F40" s="10">
        <v>2.0000000000000002E-5</v>
      </c>
      <c r="G40" s="10">
        <v>3.0700000000000002E-2</v>
      </c>
      <c r="H40" s="10">
        <v>1.1000000000000001E-3</v>
      </c>
      <c r="I40" s="10">
        <v>4.8199999999999996E-3</v>
      </c>
      <c r="J40" s="10">
        <v>1.1E-4</v>
      </c>
      <c r="K40" s="10">
        <v>1.91E-3</v>
      </c>
      <c r="L40" s="10">
        <v>2.7999999999999998E-4</v>
      </c>
      <c r="M40" s="10">
        <v>0.63692946058091293</v>
      </c>
      <c r="N40" s="10">
        <v>30.99</v>
      </c>
      <c r="O40" s="10">
        <v>0.71</v>
      </c>
      <c r="P40" s="10">
        <v>30.7</v>
      </c>
      <c r="Q40" s="10">
        <v>1.1000000000000001</v>
      </c>
      <c r="R40" s="10">
        <v>31.3</v>
      </c>
      <c r="S40" s="10">
        <v>9.1999999999999993</v>
      </c>
      <c r="T40" s="10">
        <f t="shared" si="1"/>
        <v>30.99</v>
      </c>
      <c r="U40" s="10">
        <f t="shared" si="2"/>
        <v>0.71</v>
      </c>
    </row>
    <row r="41" spans="1:21" x14ac:dyDescent="0.2">
      <c r="A41" s="10" t="s">
        <v>91</v>
      </c>
      <c r="B41" s="13">
        <v>12560</v>
      </c>
      <c r="C41" s="13">
        <v>899</v>
      </c>
      <c r="D41" s="14">
        <f t="shared" si="0"/>
        <v>7.1576433121019106E-2</v>
      </c>
      <c r="E41" s="10">
        <v>4.6119E-2</v>
      </c>
      <c r="F41" s="10">
        <v>1.4E-5</v>
      </c>
      <c r="G41" s="10">
        <v>3.0599999999999999E-2</v>
      </c>
      <c r="H41" s="10">
        <v>1.2999999999999999E-3</v>
      </c>
      <c r="I41" s="10">
        <v>4.7999999999999996E-3</v>
      </c>
      <c r="J41" s="10">
        <v>9.0000000000000006E-5</v>
      </c>
      <c r="K41" s="10">
        <v>2.6800000000000001E-3</v>
      </c>
      <c r="L41" s="10">
        <v>3.5E-4</v>
      </c>
      <c r="M41" s="10">
        <v>0.44134615384615389</v>
      </c>
      <c r="N41" s="10">
        <v>30.87</v>
      </c>
      <c r="O41" s="10">
        <v>0.56999999999999995</v>
      </c>
      <c r="P41" s="10">
        <v>30.6</v>
      </c>
      <c r="Q41" s="10">
        <v>1.3</v>
      </c>
      <c r="R41" s="10">
        <v>31.24</v>
      </c>
      <c r="S41" s="10">
        <v>0.97</v>
      </c>
      <c r="T41" s="10">
        <f t="shared" si="1"/>
        <v>30.87</v>
      </c>
      <c r="U41" s="10">
        <f t="shared" si="2"/>
        <v>0.56999999999999995</v>
      </c>
    </row>
    <row r="42" spans="1:21" x14ac:dyDescent="0.2">
      <c r="A42" s="10" t="s">
        <v>92</v>
      </c>
      <c r="B42" s="13">
        <v>8100</v>
      </c>
      <c r="C42" s="13">
        <v>680</v>
      </c>
      <c r="D42" s="14">
        <f t="shared" si="0"/>
        <v>8.3950617283950618E-2</v>
      </c>
      <c r="E42" s="10">
        <v>4.6143000000000003E-2</v>
      </c>
      <c r="F42" s="10">
        <v>1.1E-5</v>
      </c>
      <c r="G42" s="10">
        <v>3.0499999999999999E-2</v>
      </c>
      <c r="H42" s="10">
        <v>1.4E-3</v>
      </c>
      <c r="I42" s="10">
        <v>4.7910000000000001E-3</v>
      </c>
      <c r="J42" s="10">
        <v>9.2E-5</v>
      </c>
      <c r="K42" s="10">
        <v>1.7799999999999999E-3</v>
      </c>
      <c r="L42" s="10">
        <v>2.4000000000000001E-4</v>
      </c>
      <c r="M42" s="10">
        <v>0.41834391865700576</v>
      </c>
      <c r="N42" s="10">
        <v>30.81</v>
      </c>
      <c r="O42" s="10">
        <v>0.59</v>
      </c>
      <c r="P42" s="10">
        <v>30.5</v>
      </c>
      <c r="Q42" s="10">
        <v>1.4</v>
      </c>
      <c r="R42" s="10">
        <v>30.9</v>
      </c>
      <c r="S42" s="10">
        <v>2</v>
      </c>
      <c r="T42" s="10">
        <f t="shared" si="1"/>
        <v>30.81</v>
      </c>
      <c r="U42" s="10">
        <f t="shared" si="2"/>
        <v>0.59</v>
      </c>
    </row>
    <row r="43" spans="1:21" x14ac:dyDescent="0.2">
      <c r="A43" s="10" t="s">
        <v>93</v>
      </c>
      <c r="B43" s="13">
        <v>12980</v>
      </c>
      <c r="C43" s="13">
        <v>1100</v>
      </c>
      <c r="D43" s="14">
        <f t="shared" si="0"/>
        <v>8.4745762711864403E-2</v>
      </c>
      <c r="E43" s="10">
        <v>4.6304999999999999E-2</v>
      </c>
      <c r="F43" s="10">
        <v>3.1000000000000001E-5</v>
      </c>
      <c r="G43" s="10">
        <v>3.1899999999999998E-2</v>
      </c>
      <c r="H43" s="10">
        <v>1.4E-3</v>
      </c>
      <c r="I43" s="10">
        <v>4.9810000000000002E-3</v>
      </c>
      <c r="J43" s="10">
        <v>8.0000000000000007E-5</v>
      </c>
      <c r="K43" s="10">
        <v>1.6000000000000001E-3</v>
      </c>
      <c r="L43" s="10">
        <v>2.1000000000000001E-4</v>
      </c>
      <c r="M43" s="10">
        <v>0.36596208449250012</v>
      </c>
      <c r="N43" s="10">
        <v>32.03</v>
      </c>
      <c r="O43" s="10">
        <v>0.51</v>
      </c>
      <c r="P43" s="10">
        <v>31.9</v>
      </c>
      <c r="Q43" s="10">
        <v>1.3</v>
      </c>
      <c r="R43" s="10">
        <v>32</v>
      </c>
      <c r="S43" s="10">
        <v>7</v>
      </c>
      <c r="T43" s="10">
        <f t="shared" si="1"/>
        <v>32.03</v>
      </c>
      <c r="U43" s="10">
        <f t="shared" si="2"/>
        <v>0.51</v>
      </c>
    </row>
    <row r="44" spans="1:21" x14ac:dyDescent="0.2">
      <c r="A44" s="15"/>
      <c r="B44" s="13"/>
      <c r="C44" s="13"/>
      <c r="D44" s="14"/>
    </row>
    <row r="45" spans="1:21" ht="13.5" x14ac:dyDescent="0.25">
      <c r="A45" s="12" t="s">
        <v>169</v>
      </c>
      <c r="B45" s="24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x14ac:dyDescent="0.2">
      <c r="A46" s="10" t="s">
        <v>170</v>
      </c>
      <c r="B46" s="13">
        <v>10150</v>
      </c>
      <c r="C46" s="13">
        <v>944</v>
      </c>
      <c r="D46" s="14">
        <f t="shared" ref="D46:D82" si="3">C46/B46</f>
        <v>9.3004926108374381E-2</v>
      </c>
      <c r="E46" s="10">
        <v>4.6162000000000002E-2</v>
      </c>
      <c r="F46" s="10">
        <v>2.0999999999999999E-5</v>
      </c>
      <c r="G46" s="10">
        <v>2.9499999999999998E-2</v>
      </c>
      <c r="H46" s="10">
        <v>2.3999999999999998E-3</v>
      </c>
      <c r="I46" s="10">
        <v>4.6499999999999996E-3</v>
      </c>
      <c r="J46" s="10">
        <v>1.3999999999999999E-4</v>
      </c>
      <c r="K46" s="10">
        <v>1.57E-3</v>
      </c>
      <c r="L46" s="10">
        <v>2.3000000000000001E-4</v>
      </c>
      <c r="M46" s="10">
        <v>0.37007168458781364</v>
      </c>
      <c r="N46" s="10">
        <v>29.91</v>
      </c>
      <c r="O46" s="10">
        <v>0.87</v>
      </c>
      <c r="P46" s="10">
        <v>29.5</v>
      </c>
      <c r="Q46" s="10">
        <v>2.4</v>
      </c>
      <c r="R46" s="10">
        <v>30</v>
      </c>
      <c r="S46" s="10">
        <v>4</v>
      </c>
      <c r="T46" s="10">
        <f t="shared" ref="T46:T82" si="4">IF(((R46-N46)&gt;1000),R46,N46)</f>
        <v>29.91</v>
      </c>
      <c r="U46" s="10">
        <f t="shared" ref="U46:U82" si="5">IF(((R46-N46)&gt;1000),S46,O46)</f>
        <v>0.87</v>
      </c>
    </row>
    <row r="47" spans="1:21" x14ac:dyDescent="0.2">
      <c r="A47" s="10" t="s">
        <v>94</v>
      </c>
      <c r="B47" s="13">
        <v>618</v>
      </c>
      <c r="C47" s="13">
        <v>281.2</v>
      </c>
      <c r="D47" s="14">
        <f t="shared" si="3"/>
        <v>0.45501618122977344</v>
      </c>
      <c r="E47" s="10">
        <v>4.6108000000000003E-2</v>
      </c>
      <c r="F47" s="10">
        <v>2.8E-5</v>
      </c>
      <c r="G47" s="10">
        <v>3.1300000000000001E-2</v>
      </c>
      <c r="H47" s="10">
        <v>6.0000000000000001E-3</v>
      </c>
      <c r="I47" s="10">
        <v>4.8700000000000002E-3</v>
      </c>
      <c r="J47" s="10">
        <v>2.4000000000000001E-4</v>
      </c>
      <c r="K47" s="10">
        <v>5.4099999999999999E-3</v>
      </c>
      <c r="L47" s="10">
        <v>6.9999999999999999E-4</v>
      </c>
      <c r="M47" s="10">
        <v>0.25708418891170431</v>
      </c>
      <c r="N47" s="10">
        <v>31.7</v>
      </c>
      <c r="O47" s="10">
        <v>1.5</v>
      </c>
      <c r="P47" s="10">
        <v>31.3</v>
      </c>
      <c r="Q47" s="10">
        <v>6.1</v>
      </c>
      <c r="R47" s="10">
        <v>38.11</v>
      </c>
      <c r="S47" s="10">
        <v>0.56000000000000005</v>
      </c>
      <c r="T47" s="10">
        <f t="shared" si="4"/>
        <v>31.7</v>
      </c>
      <c r="U47" s="10">
        <f t="shared" si="5"/>
        <v>1.5</v>
      </c>
    </row>
    <row r="48" spans="1:21" x14ac:dyDescent="0.2">
      <c r="A48" s="10" t="s">
        <v>95</v>
      </c>
      <c r="B48" s="13">
        <v>286.10000000000002</v>
      </c>
      <c r="C48" s="13">
        <v>160.30000000000001</v>
      </c>
      <c r="D48" s="14">
        <f t="shared" si="3"/>
        <v>0.56029360363509262</v>
      </c>
      <c r="E48" s="10">
        <v>4.6103999999999999E-2</v>
      </c>
      <c r="F48" s="10">
        <v>3.1999999999999999E-5</v>
      </c>
      <c r="G48" s="10">
        <v>3.2099999999999997E-2</v>
      </c>
      <c r="H48" s="10">
        <v>5.8999999999999999E-3</v>
      </c>
      <c r="I48" s="10">
        <v>5.0400000000000002E-3</v>
      </c>
      <c r="J48" s="10">
        <v>2.0000000000000001E-4</v>
      </c>
      <c r="K48" s="10">
        <v>5.7499999999999999E-3</v>
      </c>
      <c r="L48" s="10">
        <v>8.0000000000000004E-4</v>
      </c>
      <c r="M48" s="10">
        <v>0.21589991928974978</v>
      </c>
      <c r="N48" s="10">
        <v>32.4</v>
      </c>
      <c r="O48" s="10">
        <v>1.3</v>
      </c>
      <c r="P48" s="10">
        <v>32</v>
      </c>
      <c r="Q48" s="10">
        <v>6.1</v>
      </c>
      <c r="R48" s="10">
        <v>40.21</v>
      </c>
      <c r="S48" s="10">
        <v>0.52</v>
      </c>
      <c r="T48" s="10">
        <f t="shared" si="4"/>
        <v>32.4</v>
      </c>
      <c r="U48" s="10">
        <f t="shared" si="5"/>
        <v>1.3</v>
      </c>
    </row>
    <row r="49" spans="1:21" x14ac:dyDescent="0.2">
      <c r="A49" s="10" t="s">
        <v>96</v>
      </c>
      <c r="B49" s="13">
        <v>198.5</v>
      </c>
      <c r="C49" s="13">
        <v>130.69999999999999</v>
      </c>
      <c r="D49" s="14">
        <f t="shared" si="3"/>
        <v>0.65843828715365238</v>
      </c>
      <c r="E49" s="10">
        <v>4.6103999999999999E-2</v>
      </c>
      <c r="F49" s="10">
        <v>3.1999999999999999E-5</v>
      </c>
      <c r="G49" s="10">
        <v>3.1E-2</v>
      </c>
      <c r="H49" s="10">
        <v>1.0999999999999999E-2</v>
      </c>
      <c r="I49" s="10">
        <v>4.9500000000000004E-3</v>
      </c>
      <c r="J49" s="10">
        <v>2.7E-4</v>
      </c>
      <c r="K49" s="10">
        <v>7.7999999999999996E-3</v>
      </c>
      <c r="L49" s="10">
        <v>1.1000000000000001E-3</v>
      </c>
      <c r="M49" s="10">
        <v>0.15371900826446283</v>
      </c>
      <c r="N49" s="10">
        <v>31.8</v>
      </c>
      <c r="O49" s="10">
        <v>1.8</v>
      </c>
      <c r="P49" s="10">
        <v>31</v>
      </c>
      <c r="Q49" s="10">
        <v>12</v>
      </c>
      <c r="R49" s="10">
        <v>46.25</v>
      </c>
      <c r="S49" s="10">
        <v>0.63</v>
      </c>
      <c r="T49" s="10">
        <f t="shared" si="4"/>
        <v>31.8</v>
      </c>
      <c r="U49" s="10">
        <f t="shared" si="5"/>
        <v>1.8</v>
      </c>
    </row>
    <row r="50" spans="1:21" x14ac:dyDescent="0.2">
      <c r="A50" s="10" t="s">
        <v>97</v>
      </c>
      <c r="B50" s="13">
        <v>383.3</v>
      </c>
      <c r="C50" s="13">
        <v>182.6</v>
      </c>
      <c r="D50" s="14">
        <f t="shared" si="3"/>
        <v>0.47638925123923814</v>
      </c>
      <c r="E50" s="10">
        <v>4.6113000000000001E-2</v>
      </c>
      <c r="F50" s="10">
        <v>2.8E-5</v>
      </c>
      <c r="G50" s="10">
        <v>3.3500000000000002E-2</v>
      </c>
      <c r="H50" s="10">
        <v>4.4999999999999997E-3</v>
      </c>
      <c r="I50" s="10">
        <v>5.2599999999999999E-3</v>
      </c>
      <c r="J50" s="10">
        <v>1.6000000000000001E-4</v>
      </c>
      <c r="K50" s="10">
        <v>6.2500000000000003E-3</v>
      </c>
      <c r="L50" s="10">
        <v>8.1999999999999998E-4</v>
      </c>
      <c r="M50" s="10">
        <v>0.2264469792986904</v>
      </c>
      <c r="N50" s="10">
        <v>33.799999999999997</v>
      </c>
      <c r="O50" s="10">
        <v>1</v>
      </c>
      <c r="P50" s="10">
        <v>33.4</v>
      </c>
      <c r="Q50" s="10">
        <v>4.5999999999999996</v>
      </c>
      <c r="R50" s="10">
        <v>40.83</v>
      </c>
      <c r="S50" s="10">
        <v>0.71</v>
      </c>
      <c r="T50" s="10">
        <f t="shared" si="4"/>
        <v>33.799999999999997</v>
      </c>
      <c r="U50" s="10">
        <f t="shared" si="5"/>
        <v>1</v>
      </c>
    </row>
    <row r="51" spans="1:21" x14ac:dyDescent="0.2">
      <c r="A51" s="10" t="s">
        <v>98</v>
      </c>
      <c r="B51" s="13">
        <v>621</v>
      </c>
      <c r="C51" s="13">
        <v>274</v>
      </c>
      <c r="D51" s="14">
        <f t="shared" si="3"/>
        <v>0.44122383252818037</v>
      </c>
      <c r="E51" s="10">
        <v>4.6105E-2</v>
      </c>
      <c r="F51" s="10">
        <v>5.8999999999999998E-5</v>
      </c>
      <c r="G51" s="10">
        <v>3.1199999999999999E-2</v>
      </c>
      <c r="H51" s="10">
        <v>9.4999999999999998E-3</v>
      </c>
      <c r="I51" s="10">
        <v>4.9100000000000003E-3</v>
      </c>
      <c r="J51" s="10">
        <v>1.8000000000000001E-4</v>
      </c>
      <c r="K51" s="10">
        <v>9.5999999999999992E-3</v>
      </c>
      <c r="L51" s="10">
        <v>1.6000000000000001E-3</v>
      </c>
      <c r="M51" s="10">
        <v>0.12039875656554827</v>
      </c>
      <c r="N51" s="10">
        <v>31.6</v>
      </c>
      <c r="O51" s="10">
        <v>1.2</v>
      </c>
      <c r="P51" s="10">
        <v>31</v>
      </c>
      <c r="Q51" s="10">
        <v>10</v>
      </c>
      <c r="R51" s="10">
        <v>44.3</v>
      </c>
      <c r="S51" s="10">
        <v>0.6</v>
      </c>
      <c r="T51" s="10">
        <f t="shared" si="4"/>
        <v>31.6</v>
      </c>
      <c r="U51" s="10">
        <f t="shared" si="5"/>
        <v>1.2</v>
      </c>
    </row>
    <row r="52" spans="1:21" x14ac:dyDescent="0.2">
      <c r="A52" s="10" t="s">
        <v>99</v>
      </c>
      <c r="B52" s="13">
        <v>385.6</v>
      </c>
      <c r="C52" s="13">
        <v>176.4</v>
      </c>
      <c r="D52" s="14">
        <f t="shared" si="3"/>
        <v>0.45746887966804978</v>
      </c>
      <c r="E52" s="10">
        <v>4.6108000000000003E-2</v>
      </c>
      <c r="F52" s="10">
        <v>2.0000000000000002E-5</v>
      </c>
      <c r="G52" s="10">
        <v>2.92E-2</v>
      </c>
      <c r="H52" s="10">
        <v>2.8999999999999998E-3</v>
      </c>
      <c r="I52" s="10">
        <v>4.5999999999999999E-3</v>
      </c>
      <c r="J52" s="10">
        <v>1.7000000000000001E-4</v>
      </c>
      <c r="K52" s="10">
        <v>2.2100000000000002E-3</v>
      </c>
      <c r="L52" s="10">
        <v>3.1E-4</v>
      </c>
      <c r="M52" s="10">
        <v>0.37211394302848577</v>
      </c>
      <c r="N52" s="10">
        <v>29.6</v>
      </c>
      <c r="O52" s="10">
        <v>1.1000000000000001</v>
      </c>
      <c r="P52" s="10">
        <v>29.3</v>
      </c>
      <c r="Q52" s="10">
        <v>2.8</v>
      </c>
      <c r="R52" s="10">
        <v>31.3</v>
      </c>
      <c r="S52" s="10">
        <v>0.34</v>
      </c>
      <c r="T52" s="10">
        <f t="shared" si="4"/>
        <v>29.6</v>
      </c>
      <c r="U52" s="10">
        <f t="shared" si="5"/>
        <v>1.1000000000000001</v>
      </c>
    </row>
    <row r="53" spans="1:21" x14ac:dyDescent="0.2">
      <c r="A53" s="10" t="s">
        <v>100</v>
      </c>
      <c r="B53" s="13">
        <v>473</v>
      </c>
      <c r="C53" s="13">
        <v>324</v>
      </c>
      <c r="D53" s="14">
        <f t="shared" si="3"/>
        <v>0.68498942917547567</v>
      </c>
      <c r="E53" s="10">
        <v>4.6117999999999999E-2</v>
      </c>
      <c r="F53" s="10">
        <v>2.9E-5</v>
      </c>
      <c r="G53" s="10">
        <v>3.2500000000000001E-2</v>
      </c>
      <c r="H53" s="10">
        <v>6.1000000000000004E-3</v>
      </c>
      <c r="I53" s="10">
        <v>5.1200000000000004E-3</v>
      </c>
      <c r="J53" s="10">
        <v>2.0000000000000001E-4</v>
      </c>
      <c r="K53" s="10">
        <v>4.8700000000000002E-3</v>
      </c>
      <c r="L53" s="10">
        <v>6.7000000000000002E-4</v>
      </c>
      <c r="M53" s="10">
        <v>0.20811987704918034</v>
      </c>
      <c r="N53" s="10">
        <v>32.9</v>
      </c>
      <c r="O53" s="10">
        <v>1.3</v>
      </c>
      <c r="P53" s="10">
        <v>32.5</v>
      </c>
      <c r="Q53" s="10">
        <v>6.3</v>
      </c>
      <c r="R53" s="10">
        <v>40.33</v>
      </c>
      <c r="S53" s="10">
        <v>0.63</v>
      </c>
      <c r="T53" s="10">
        <f t="shared" si="4"/>
        <v>32.9</v>
      </c>
      <c r="U53" s="10">
        <f t="shared" si="5"/>
        <v>1.3</v>
      </c>
    </row>
    <row r="54" spans="1:21" x14ac:dyDescent="0.2">
      <c r="A54" s="10" t="s">
        <v>101</v>
      </c>
      <c r="B54" s="13">
        <v>324.60000000000002</v>
      </c>
      <c r="C54" s="13">
        <v>167.8</v>
      </c>
      <c r="D54" s="14">
        <f t="shared" si="3"/>
        <v>0.5169439309919901</v>
      </c>
      <c r="E54" s="10">
        <v>4.7E-2</v>
      </c>
      <c r="F54" s="10">
        <v>2.4E-2</v>
      </c>
      <c r="G54" s="10">
        <v>3.1E-2</v>
      </c>
      <c r="H54" s="10">
        <v>1.4E-2</v>
      </c>
      <c r="I54" s="10">
        <v>4.96E-3</v>
      </c>
      <c r="J54" s="10">
        <v>2.5999999999999998E-4</v>
      </c>
      <c r="K54" s="10">
        <v>2.46E-2</v>
      </c>
      <c r="L54" s="10">
        <v>3.2000000000000002E-3</v>
      </c>
      <c r="M54" s="10">
        <v>0.11607142857142856</v>
      </c>
      <c r="N54" s="10">
        <v>31.9</v>
      </c>
      <c r="O54" s="10">
        <v>1.7</v>
      </c>
      <c r="P54" s="10">
        <v>31</v>
      </c>
      <c r="Q54" s="10">
        <v>17</v>
      </c>
      <c r="R54" s="10">
        <v>554</v>
      </c>
      <c r="S54" s="10">
        <v>72</v>
      </c>
      <c r="T54" s="10">
        <f t="shared" si="4"/>
        <v>31.9</v>
      </c>
      <c r="U54" s="10">
        <f t="shared" si="5"/>
        <v>1.7</v>
      </c>
    </row>
    <row r="55" spans="1:21" x14ac:dyDescent="0.2">
      <c r="A55" s="10" t="s">
        <v>102</v>
      </c>
      <c r="B55" s="13">
        <v>448</v>
      </c>
      <c r="C55" s="13">
        <v>294</v>
      </c>
      <c r="D55" s="14">
        <f t="shared" si="3"/>
        <v>0.65625</v>
      </c>
      <c r="E55" s="10">
        <v>4.6117999999999999E-2</v>
      </c>
      <c r="F55" s="10">
        <v>3.4999999999999997E-5</v>
      </c>
      <c r="G55" s="10">
        <v>2.98E-2</v>
      </c>
      <c r="H55" s="10">
        <v>6.6E-3</v>
      </c>
      <c r="I55" s="10">
        <v>4.6899999999999997E-3</v>
      </c>
      <c r="J55" s="10">
        <v>2.4000000000000001E-4</v>
      </c>
      <c r="K55" s="10">
        <v>4.62E-3</v>
      </c>
      <c r="L55" s="10">
        <v>6.2E-4</v>
      </c>
      <c r="M55" s="10">
        <v>0.23105252955999228</v>
      </c>
      <c r="N55" s="10">
        <v>30.1</v>
      </c>
      <c r="O55" s="10">
        <v>1.5</v>
      </c>
      <c r="P55" s="10">
        <v>29.8</v>
      </c>
      <c r="Q55" s="10">
        <v>6.7</v>
      </c>
      <c r="R55" s="10">
        <v>38.28</v>
      </c>
      <c r="S55" s="10">
        <v>0.95</v>
      </c>
      <c r="T55" s="10">
        <f t="shared" si="4"/>
        <v>30.1</v>
      </c>
      <c r="U55" s="10">
        <f t="shared" si="5"/>
        <v>1.5</v>
      </c>
    </row>
    <row r="56" spans="1:21" x14ac:dyDescent="0.2">
      <c r="A56" s="10" t="s">
        <v>103</v>
      </c>
      <c r="B56" s="13">
        <v>433.2</v>
      </c>
      <c r="C56" s="13">
        <v>210.2</v>
      </c>
      <c r="D56" s="14">
        <f t="shared" si="3"/>
        <v>0.48522622345337024</v>
      </c>
      <c r="E56" s="10">
        <v>4.6113000000000001E-2</v>
      </c>
      <c r="F56" s="10">
        <v>2.4000000000000001E-5</v>
      </c>
      <c r="G56" s="10">
        <v>3.15E-2</v>
      </c>
      <c r="H56" s="10">
        <v>6.7999999999999996E-3</v>
      </c>
      <c r="I56" s="10">
        <v>4.9500000000000004E-3</v>
      </c>
      <c r="J56" s="10">
        <v>2.3000000000000001E-4</v>
      </c>
      <c r="K56" s="10">
        <v>6.96E-3</v>
      </c>
      <c r="L56" s="10">
        <v>9.2000000000000003E-4</v>
      </c>
      <c r="M56" s="10">
        <v>0.21524064171122997</v>
      </c>
      <c r="N56" s="10">
        <v>31.8</v>
      </c>
      <c r="O56" s="10">
        <v>1.5</v>
      </c>
      <c r="P56" s="10">
        <v>31.8</v>
      </c>
      <c r="Q56" s="10">
        <v>7</v>
      </c>
      <c r="R56" s="10">
        <v>40.299999999999997</v>
      </c>
      <c r="S56" s="10">
        <v>0.82</v>
      </c>
      <c r="T56" s="10">
        <f t="shared" si="4"/>
        <v>31.8</v>
      </c>
      <c r="U56" s="10">
        <f t="shared" si="5"/>
        <v>1.5</v>
      </c>
    </row>
    <row r="57" spans="1:21" x14ac:dyDescent="0.2">
      <c r="A57" s="10" t="s">
        <v>104</v>
      </c>
      <c r="B57" s="13">
        <v>152.30000000000001</v>
      </c>
      <c r="C57" s="13">
        <v>71.400000000000006</v>
      </c>
      <c r="D57" s="14">
        <f t="shared" si="3"/>
        <v>0.46881155613919895</v>
      </c>
      <c r="E57" s="10">
        <v>4.6089999999999999E-2</v>
      </c>
      <c r="F57" s="10">
        <v>5.1E-5</v>
      </c>
      <c r="G57" s="10">
        <v>3.5099999999999999E-2</v>
      </c>
      <c r="H57" s="10">
        <v>4.5999999999999999E-3</v>
      </c>
      <c r="I57" s="10">
        <v>5.5199999999999997E-3</v>
      </c>
      <c r="J57" s="10">
        <v>2.7999999999999998E-4</v>
      </c>
      <c r="K57" s="10">
        <v>2.7799999999999999E-3</v>
      </c>
      <c r="L57" s="10">
        <v>7.9000000000000001E-4</v>
      </c>
      <c r="M57" s="10">
        <v>0.38705103969754251</v>
      </c>
      <c r="N57" s="10">
        <v>35.5</v>
      </c>
      <c r="O57" s="10">
        <v>1.8</v>
      </c>
      <c r="P57" s="10">
        <v>35</v>
      </c>
      <c r="Q57" s="10">
        <v>4.5</v>
      </c>
      <c r="R57" s="10">
        <v>35.79</v>
      </c>
      <c r="S57" s="10">
        <v>0.2</v>
      </c>
      <c r="T57" s="10">
        <f t="shared" si="4"/>
        <v>35.5</v>
      </c>
      <c r="U57" s="10">
        <f t="shared" si="5"/>
        <v>1.8</v>
      </c>
    </row>
    <row r="58" spans="1:21" x14ac:dyDescent="0.2">
      <c r="A58" s="10" t="s">
        <v>105</v>
      </c>
      <c r="B58" s="13">
        <v>106.7</v>
      </c>
      <c r="C58" s="13">
        <v>48</v>
      </c>
      <c r="D58" s="14">
        <f t="shared" si="3"/>
        <v>0.44985941893158388</v>
      </c>
      <c r="E58" s="10">
        <v>4.6080000000000003E-2</v>
      </c>
      <c r="F58" s="10">
        <v>5.5000000000000002E-5</v>
      </c>
      <c r="G58" s="10">
        <v>3.2199999999999999E-2</v>
      </c>
      <c r="H58" s="10">
        <v>6.8999999999999999E-3</v>
      </c>
      <c r="I58" s="10">
        <v>5.0699999999999999E-3</v>
      </c>
      <c r="J58" s="10">
        <v>4.2000000000000002E-4</v>
      </c>
      <c r="K58" s="10">
        <v>3.0000000000000001E-3</v>
      </c>
      <c r="L58" s="10">
        <v>4.6999999999999999E-4</v>
      </c>
      <c r="M58" s="10">
        <v>0.38658777120315585</v>
      </c>
      <c r="N58" s="10">
        <v>32.6</v>
      </c>
      <c r="O58" s="10">
        <v>2.7</v>
      </c>
      <c r="P58" s="10">
        <v>32.200000000000003</v>
      </c>
      <c r="Q58" s="10">
        <v>6.9</v>
      </c>
      <c r="R58" s="10">
        <v>36.47</v>
      </c>
      <c r="S58" s="10">
        <v>0.27</v>
      </c>
      <c r="T58" s="10">
        <f t="shared" si="4"/>
        <v>32.6</v>
      </c>
      <c r="U58" s="10">
        <f t="shared" si="5"/>
        <v>2.7</v>
      </c>
    </row>
    <row r="59" spans="1:21" x14ac:dyDescent="0.2">
      <c r="A59" s="10" t="s">
        <v>106</v>
      </c>
      <c r="B59" s="13">
        <v>393</v>
      </c>
      <c r="C59" s="13">
        <v>171.9</v>
      </c>
      <c r="D59" s="14">
        <f t="shared" si="3"/>
        <v>0.43740458015267175</v>
      </c>
      <c r="E59" s="10">
        <v>4.6091E-2</v>
      </c>
      <c r="F59" s="10">
        <v>3.8000000000000002E-5</v>
      </c>
      <c r="G59" s="10">
        <v>2.9600000000000001E-2</v>
      </c>
      <c r="H59" s="10">
        <v>7.7999999999999996E-3</v>
      </c>
      <c r="I59" s="10">
        <v>4.6499999999999996E-3</v>
      </c>
      <c r="J59" s="10">
        <v>2.7999999999999998E-4</v>
      </c>
      <c r="K59" s="10">
        <v>8.8999999999999999E-3</v>
      </c>
      <c r="L59" s="10">
        <v>1.2999999999999999E-3</v>
      </c>
      <c r="M59" s="10">
        <v>0.22850840915357046</v>
      </c>
      <c r="N59" s="10">
        <v>29.9</v>
      </c>
      <c r="O59" s="10">
        <v>1.8</v>
      </c>
      <c r="P59" s="10">
        <v>29.6</v>
      </c>
      <c r="Q59" s="10">
        <v>8.1</v>
      </c>
      <c r="R59" s="10">
        <v>40.5</v>
      </c>
      <c r="S59" s="10">
        <v>0.56000000000000005</v>
      </c>
      <c r="T59" s="10">
        <f t="shared" si="4"/>
        <v>29.9</v>
      </c>
      <c r="U59" s="10">
        <f t="shared" si="5"/>
        <v>1.8</v>
      </c>
    </row>
    <row r="60" spans="1:21" x14ac:dyDescent="0.2">
      <c r="A60" s="10" t="s">
        <v>107</v>
      </c>
      <c r="B60" s="13">
        <v>224.8</v>
      </c>
      <c r="C60" s="13">
        <v>142.19999999999999</v>
      </c>
      <c r="D60" s="14">
        <f t="shared" si="3"/>
        <v>0.63256227758007111</v>
      </c>
      <c r="E60" s="10">
        <v>4.6106000000000001E-2</v>
      </c>
      <c r="F60" s="10">
        <v>4.8999999999999998E-5</v>
      </c>
      <c r="G60" s="10">
        <v>2.9899999999999999E-2</v>
      </c>
      <c r="H60" s="10">
        <v>9.1999999999999998E-3</v>
      </c>
      <c r="I60" s="10">
        <v>4.7099999999999998E-3</v>
      </c>
      <c r="J60" s="10">
        <v>3.6999999999999999E-4</v>
      </c>
      <c r="K60" s="10">
        <v>6.45E-3</v>
      </c>
      <c r="L60" s="10">
        <v>9.1E-4</v>
      </c>
      <c r="M60" s="10">
        <v>0.25530785562632696</v>
      </c>
      <c r="N60" s="10">
        <v>30.3</v>
      </c>
      <c r="O60" s="10">
        <v>2.2999999999999998</v>
      </c>
      <c r="P60" s="10">
        <v>29.9</v>
      </c>
      <c r="Q60" s="10">
        <v>9.6</v>
      </c>
      <c r="R60" s="10">
        <v>40.82</v>
      </c>
      <c r="S60" s="10">
        <v>0.72</v>
      </c>
      <c r="T60" s="10">
        <f t="shared" si="4"/>
        <v>30.3</v>
      </c>
      <c r="U60" s="10">
        <f t="shared" si="5"/>
        <v>2.2999999999999998</v>
      </c>
    </row>
    <row r="61" spans="1:21" x14ac:dyDescent="0.2">
      <c r="A61" s="10" t="s">
        <v>108</v>
      </c>
      <c r="B61" s="13">
        <v>204.3</v>
      </c>
      <c r="C61" s="13">
        <v>82.5</v>
      </c>
      <c r="D61" s="14">
        <f t="shared" si="3"/>
        <v>0.40381791483113066</v>
      </c>
      <c r="E61" s="10">
        <v>4.6095999999999998E-2</v>
      </c>
      <c r="F61" s="10">
        <v>4.1999999999999998E-5</v>
      </c>
      <c r="G61" s="10">
        <v>0.03</v>
      </c>
      <c r="H61" s="10">
        <v>1.4999999999999999E-2</v>
      </c>
      <c r="I61" s="10">
        <v>4.7000000000000002E-3</v>
      </c>
      <c r="J61" s="10">
        <v>3.8999999999999999E-4</v>
      </c>
      <c r="K61" s="10">
        <v>1.37E-2</v>
      </c>
      <c r="L61" s="10">
        <v>2E-3</v>
      </c>
      <c r="M61" s="10">
        <v>0.16595744680851063</v>
      </c>
      <c r="N61" s="10">
        <v>30.2</v>
      </c>
      <c r="O61" s="10">
        <v>2.5</v>
      </c>
      <c r="P61" s="10">
        <v>30</v>
      </c>
      <c r="Q61" s="10">
        <v>16</v>
      </c>
      <c r="R61" s="10">
        <v>46.48</v>
      </c>
      <c r="S61" s="10">
        <v>0.85</v>
      </c>
      <c r="T61" s="10">
        <f t="shared" si="4"/>
        <v>30.2</v>
      </c>
      <c r="U61" s="10">
        <f t="shared" si="5"/>
        <v>2.5</v>
      </c>
    </row>
    <row r="62" spans="1:21" x14ac:dyDescent="0.2">
      <c r="A62" s="10" t="s">
        <v>109</v>
      </c>
      <c r="B62" s="13">
        <v>245.2</v>
      </c>
      <c r="C62" s="13">
        <v>119.2</v>
      </c>
      <c r="D62" s="14">
        <f t="shared" si="3"/>
        <v>0.48613376835236544</v>
      </c>
      <c r="E62" s="10">
        <v>4.6099000000000001E-2</v>
      </c>
      <c r="F62" s="10">
        <v>2.3E-5</v>
      </c>
      <c r="G62" s="10">
        <v>3.0599999999999999E-2</v>
      </c>
      <c r="H62" s="10">
        <v>3.8E-3</v>
      </c>
      <c r="I62" s="10">
        <v>4.81E-3</v>
      </c>
      <c r="J62" s="10">
        <v>1.9000000000000001E-4</v>
      </c>
      <c r="K62" s="10">
        <v>2.8E-3</v>
      </c>
      <c r="L62" s="10">
        <v>4.4999999999999999E-4</v>
      </c>
      <c r="M62" s="10">
        <v>0.3180873180873181</v>
      </c>
      <c r="N62" s="10">
        <v>31</v>
      </c>
      <c r="O62" s="10">
        <v>1.2</v>
      </c>
      <c r="P62" s="10">
        <v>30.6</v>
      </c>
      <c r="Q62" s="10">
        <v>3.8</v>
      </c>
      <c r="R62" s="10">
        <v>33.770000000000003</v>
      </c>
      <c r="S62" s="10">
        <v>0.51</v>
      </c>
      <c r="T62" s="10">
        <f t="shared" si="4"/>
        <v>31</v>
      </c>
      <c r="U62" s="10">
        <f t="shared" si="5"/>
        <v>1.2</v>
      </c>
    </row>
    <row r="63" spans="1:21" x14ac:dyDescent="0.2">
      <c r="A63" s="10" t="s">
        <v>110</v>
      </c>
      <c r="B63" s="13">
        <v>386.3</v>
      </c>
      <c r="C63" s="13">
        <v>220.9</v>
      </c>
      <c r="D63" s="14">
        <f t="shared" si="3"/>
        <v>0.5718353611183018</v>
      </c>
      <c r="E63" s="10">
        <v>4.6120000000000001E-2</v>
      </c>
      <c r="F63" s="10">
        <v>3.8999999999999999E-5</v>
      </c>
      <c r="G63" s="10">
        <v>3.27E-2</v>
      </c>
      <c r="H63" s="10">
        <v>4.4999999999999997E-3</v>
      </c>
      <c r="I63" s="10">
        <v>5.0699999999999999E-3</v>
      </c>
      <c r="J63" s="10">
        <v>3.4000000000000002E-4</v>
      </c>
      <c r="K63" s="10">
        <v>1.65E-3</v>
      </c>
      <c r="L63" s="10">
        <v>2.5000000000000001E-4</v>
      </c>
      <c r="M63" s="10">
        <v>0.48731097961867209</v>
      </c>
      <c r="N63" s="10">
        <v>32.6</v>
      </c>
      <c r="O63" s="10">
        <v>2.2000000000000002</v>
      </c>
      <c r="P63" s="10">
        <v>32.6</v>
      </c>
      <c r="Q63" s="10">
        <v>4.4000000000000004</v>
      </c>
      <c r="R63" s="10">
        <v>32.520000000000003</v>
      </c>
      <c r="S63" s="10">
        <v>0.69</v>
      </c>
      <c r="T63" s="10">
        <f t="shared" si="4"/>
        <v>32.6</v>
      </c>
      <c r="U63" s="10">
        <f t="shared" si="5"/>
        <v>2.2000000000000002</v>
      </c>
    </row>
    <row r="64" spans="1:21" x14ac:dyDescent="0.2">
      <c r="A64" s="10" t="s">
        <v>111</v>
      </c>
      <c r="B64" s="13">
        <v>434</v>
      </c>
      <c r="C64" s="13">
        <v>315</v>
      </c>
      <c r="D64" s="14">
        <f t="shared" si="3"/>
        <v>0.72580645161290325</v>
      </c>
      <c r="E64" s="10">
        <v>4.6110999999999999E-2</v>
      </c>
      <c r="F64" s="10">
        <v>2.5000000000000001E-5</v>
      </c>
      <c r="G64" s="10">
        <v>2.9899999999999999E-2</v>
      </c>
      <c r="H64" s="10">
        <v>5.4999999999999997E-3</v>
      </c>
      <c r="I64" s="10">
        <v>4.7099999999999998E-3</v>
      </c>
      <c r="J64" s="10">
        <v>2.1000000000000001E-4</v>
      </c>
      <c r="K64" s="10">
        <v>4.8900000000000002E-3</v>
      </c>
      <c r="L64" s="10">
        <v>8.8000000000000003E-4</v>
      </c>
      <c r="M64" s="10">
        <v>0.24238563983786918</v>
      </c>
      <c r="N64" s="10">
        <v>30.3</v>
      </c>
      <c r="O64" s="10">
        <v>1.4</v>
      </c>
      <c r="P64" s="10">
        <v>29.9</v>
      </c>
      <c r="Q64" s="10">
        <v>5.6</v>
      </c>
      <c r="R64" s="10">
        <v>37.409999999999997</v>
      </c>
      <c r="S64" s="10">
        <v>0.6</v>
      </c>
      <c r="T64" s="10">
        <f t="shared" si="4"/>
        <v>30.3</v>
      </c>
      <c r="U64" s="10">
        <f t="shared" si="5"/>
        <v>1.4</v>
      </c>
    </row>
    <row r="65" spans="1:21" x14ac:dyDescent="0.2">
      <c r="A65" s="10" t="s">
        <v>112</v>
      </c>
      <c r="B65" s="13">
        <v>324.60000000000002</v>
      </c>
      <c r="C65" s="13">
        <v>155.6</v>
      </c>
      <c r="D65" s="14">
        <f t="shared" si="3"/>
        <v>0.47935921133703013</v>
      </c>
      <c r="E65" s="10">
        <v>4.6094999999999997E-2</v>
      </c>
      <c r="F65" s="10">
        <v>2.5000000000000001E-5</v>
      </c>
      <c r="G65" s="10">
        <v>3.3099999999999997E-2</v>
      </c>
      <c r="H65" s="10">
        <v>9.4999999999999998E-3</v>
      </c>
      <c r="I65" s="10">
        <v>5.2100000000000002E-3</v>
      </c>
      <c r="J65" s="10">
        <v>2.7999999999999998E-4</v>
      </c>
      <c r="K65" s="10">
        <v>8.8999999999999999E-3</v>
      </c>
      <c r="L65" s="10">
        <v>1.1999999999999999E-3</v>
      </c>
      <c r="M65" s="10">
        <v>0.18725123749873723</v>
      </c>
      <c r="N65" s="10">
        <v>33.5</v>
      </c>
      <c r="O65" s="10">
        <v>1.8</v>
      </c>
      <c r="P65" s="10">
        <v>33</v>
      </c>
      <c r="Q65" s="10">
        <v>10</v>
      </c>
      <c r="R65" s="10">
        <v>44.62</v>
      </c>
      <c r="S65" s="10">
        <v>0.52</v>
      </c>
      <c r="T65" s="10">
        <f t="shared" si="4"/>
        <v>33.5</v>
      </c>
      <c r="U65" s="10">
        <f t="shared" si="5"/>
        <v>1.8</v>
      </c>
    </row>
    <row r="66" spans="1:21" x14ac:dyDescent="0.2">
      <c r="A66" s="10" t="s">
        <v>113</v>
      </c>
      <c r="B66" s="13">
        <v>227</v>
      </c>
      <c r="C66" s="13">
        <v>113.6</v>
      </c>
      <c r="D66" s="14">
        <f t="shared" si="3"/>
        <v>0.50044052863436117</v>
      </c>
      <c r="E66" s="10">
        <v>4.6086000000000002E-2</v>
      </c>
      <c r="F66" s="10">
        <v>4.1E-5</v>
      </c>
      <c r="G66" s="10">
        <v>2.93E-2</v>
      </c>
      <c r="H66" s="10">
        <v>7.6E-3</v>
      </c>
      <c r="I66" s="10">
        <v>4.6100000000000004E-3</v>
      </c>
      <c r="J66" s="10">
        <v>2.5000000000000001E-4</v>
      </c>
      <c r="K66" s="10">
        <v>8.2000000000000007E-3</v>
      </c>
      <c r="L66" s="10">
        <v>1.1999999999999999E-3</v>
      </c>
      <c r="M66" s="10">
        <v>0.20907067016782732</v>
      </c>
      <c r="N66" s="10">
        <v>29.6</v>
      </c>
      <c r="O66" s="10">
        <v>1.6</v>
      </c>
      <c r="P66" s="10">
        <v>29.3</v>
      </c>
      <c r="Q66" s="10">
        <v>8</v>
      </c>
      <c r="R66" s="10">
        <v>40.29</v>
      </c>
      <c r="S66" s="10">
        <v>0.39</v>
      </c>
      <c r="T66" s="10">
        <f t="shared" si="4"/>
        <v>29.6</v>
      </c>
      <c r="U66" s="10">
        <f t="shared" si="5"/>
        <v>1.6</v>
      </c>
    </row>
    <row r="67" spans="1:21" x14ac:dyDescent="0.2">
      <c r="A67" s="10" t="s">
        <v>114</v>
      </c>
      <c r="B67" s="13">
        <v>428</v>
      </c>
      <c r="C67" s="13">
        <v>202.9</v>
      </c>
      <c r="D67" s="14">
        <f t="shared" si="3"/>
        <v>0.47406542056074769</v>
      </c>
      <c r="E67" s="10">
        <v>4.6099000000000001E-2</v>
      </c>
      <c r="F67" s="10">
        <v>2.0999999999999999E-5</v>
      </c>
      <c r="G67" s="10">
        <v>3.2599999999999997E-2</v>
      </c>
      <c r="H67" s="10">
        <v>3.8E-3</v>
      </c>
      <c r="I67" s="10">
        <v>5.1200000000000004E-3</v>
      </c>
      <c r="J67" s="10">
        <v>2.2000000000000001E-4</v>
      </c>
      <c r="K67" s="10">
        <v>1.91E-3</v>
      </c>
      <c r="L67" s="10">
        <v>2.7999999999999998E-4</v>
      </c>
      <c r="M67" s="10">
        <v>0.36862664473684209</v>
      </c>
      <c r="N67" s="10">
        <v>32.9</v>
      </c>
      <c r="O67" s="10">
        <v>1.4</v>
      </c>
      <c r="P67" s="10">
        <v>32.5</v>
      </c>
      <c r="Q67" s="10">
        <v>3.8</v>
      </c>
      <c r="R67" s="10">
        <v>34.53</v>
      </c>
      <c r="S67" s="10">
        <v>0.51</v>
      </c>
      <c r="T67" s="10">
        <f t="shared" si="4"/>
        <v>32.9</v>
      </c>
      <c r="U67" s="10">
        <f t="shared" si="5"/>
        <v>1.4</v>
      </c>
    </row>
    <row r="68" spans="1:21" x14ac:dyDescent="0.2">
      <c r="A68" s="10" t="s">
        <v>115</v>
      </c>
      <c r="B68" s="13">
        <v>171</v>
      </c>
      <c r="C68" s="13">
        <v>120</v>
      </c>
      <c r="D68" s="14">
        <f t="shared" si="3"/>
        <v>0.70175438596491224</v>
      </c>
      <c r="E68" s="10">
        <v>4.5999999999999999E-2</v>
      </c>
      <c r="F68" s="10">
        <v>1.7000000000000001E-2</v>
      </c>
      <c r="G68" s="10">
        <v>3.2000000000000001E-2</v>
      </c>
      <c r="H68" s="10">
        <v>1.6E-2</v>
      </c>
      <c r="I68" s="10">
        <v>5.0600000000000003E-3</v>
      </c>
      <c r="J68" s="10">
        <v>4.0999999999999999E-4</v>
      </c>
      <c r="K68" s="10">
        <v>2.01E-2</v>
      </c>
      <c r="L68" s="10">
        <v>3.0000000000000001E-3</v>
      </c>
      <c r="M68" s="10">
        <v>0.16205533596837943</v>
      </c>
      <c r="N68" s="10">
        <v>32.5</v>
      </c>
      <c r="O68" s="10">
        <v>2.6</v>
      </c>
      <c r="P68" s="10">
        <v>32</v>
      </c>
      <c r="Q68" s="10">
        <v>20</v>
      </c>
      <c r="R68" s="10">
        <v>735.09</v>
      </c>
      <c r="S68" s="10">
        <v>0.34</v>
      </c>
      <c r="T68" s="10">
        <f t="shared" si="4"/>
        <v>32.5</v>
      </c>
      <c r="U68" s="10">
        <f t="shared" si="5"/>
        <v>2.6</v>
      </c>
    </row>
    <row r="69" spans="1:21" x14ac:dyDescent="0.2">
      <c r="A69" s="10" t="s">
        <v>116</v>
      </c>
      <c r="B69" s="13">
        <v>409</v>
      </c>
      <c r="C69" s="13">
        <v>207</v>
      </c>
      <c r="D69" s="14">
        <f t="shared" si="3"/>
        <v>0.50611246943765276</v>
      </c>
      <c r="E69" s="10">
        <v>4.6106000000000001E-2</v>
      </c>
      <c r="F69" s="10">
        <v>1.7E-5</v>
      </c>
      <c r="G69" s="10">
        <v>3.0200000000000001E-2</v>
      </c>
      <c r="H69" s="10">
        <v>3.3999999999999998E-3</v>
      </c>
      <c r="I69" s="10">
        <v>4.7499999999999999E-3</v>
      </c>
      <c r="J69" s="10">
        <v>1.4999999999999999E-4</v>
      </c>
      <c r="K69" s="10">
        <v>1.92E-3</v>
      </c>
      <c r="L69" s="10">
        <v>2.7E-4</v>
      </c>
      <c r="M69" s="10">
        <v>0.28049535603715176</v>
      </c>
      <c r="N69" s="10">
        <v>30.54</v>
      </c>
      <c r="O69" s="10">
        <v>0.98</v>
      </c>
      <c r="P69" s="10">
        <v>30.2</v>
      </c>
      <c r="Q69" s="10">
        <v>3.3</v>
      </c>
      <c r="R69" s="10">
        <v>31.91</v>
      </c>
      <c r="S69" s="10">
        <v>0.41</v>
      </c>
      <c r="T69" s="10">
        <f t="shared" si="4"/>
        <v>30.54</v>
      </c>
      <c r="U69" s="10">
        <f t="shared" si="5"/>
        <v>0.98</v>
      </c>
    </row>
    <row r="70" spans="1:21" x14ac:dyDescent="0.2">
      <c r="A70" s="10" t="s">
        <v>117</v>
      </c>
      <c r="B70" s="13">
        <v>306</v>
      </c>
      <c r="C70" s="13">
        <v>141</v>
      </c>
      <c r="D70" s="14">
        <f t="shared" si="3"/>
        <v>0.46078431372549017</v>
      </c>
      <c r="E70" s="10">
        <v>4.6106000000000001E-2</v>
      </c>
      <c r="F70" s="10">
        <v>2.4000000000000001E-5</v>
      </c>
      <c r="G70" s="10">
        <v>3.2300000000000002E-2</v>
      </c>
      <c r="H70" s="10">
        <v>3.0000000000000001E-3</v>
      </c>
      <c r="I70" s="10">
        <v>5.0800000000000003E-3</v>
      </c>
      <c r="J70" s="10">
        <v>1.9000000000000001E-4</v>
      </c>
      <c r="K70" s="10">
        <v>1.7600000000000001E-3</v>
      </c>
      <c r="L70" s="10">
        <v>2.7999999999999998E-4</v>
      </c>
      <c r="M70" s="10">
        <v>0.40269028871391083</v>
      </c>
      <c r="N70" s="10">
        <v>32.700000000000003</v>
      </c>
      <c r="O70" s="10">
        <v>1.2</v>
      </c>
      <c r="P70" s="10">
        <v>32.299999999999997</v>
      </c>
      <c r="Q70" s="10">
        <v>2.9</v>
      </c>
      <c r="R70" s="10">
        <v>33.58</v>
      </c>
      <c r="S70" s="10">
        <v>0.46</v>
      </c>
      <c r="T70" s="10">
        <f t="shared" si="4"/>
        <v>32.700000000000003</v>
      </c>
      <c r="U70" s="10">
        <f t="shared" si="5"/>
        <v>1.2</v>
      </c>
    </row>
    <row r="71" spans="1:21" x14ac:dyDescent="0.2">
      <c r="A71" s="10" t="s">
        <v>118</v>
      </c>
      <c r="B71" s="13">
        <v>514</v>
      </c>
      <c r="C71" s="13">
        <v>367.8</v>
      </c>
      <c r="D71" s="14">
        <f t="shared" si="3"/>
        <v>0.71556420233463036</v>
      </c>
      <c r="E71" s="10">
        <v>4.6119E-2</v>
      </c>
      <c r="F71" s="10">
        <v>2.9E-5</v>
      </c>
      <c r="G71" s="10">
        <v>2.8500000000000001E-2</v>
      </c>
      <c r="H71" s="10">
        <v>4.0000000000000001E-3</v>
      </c>
      <c r="I71" s="10">
        <v>4.4799999999999996E-3</v>
      </c>
      <c r="J71" s="10">
        <v>1.8000000000000001E-4</v>
      </c>
      <c r="K71" s="10">
        <v>3.0000000000000001E-3</v>
      </c>
      <c r="L71" s="10">
        <v>4.2999999999999999E-4</v>
      </c>
      <c r="M71" s="10">
        <v>0.28627232142857145</v>
      </c>
      <c r="N71" s="10">
        <v>28.8</v>
      </c>
      <c r="O71" s="10">
        <v>1.2</v>
      </c>
      <c r="P71" s="10">
        <v>28.5</v>
      </c>
      <c r="Q71" s="10">
        <v>4</v>
      </c>
      <c r="R71" s="10">
        <v>33.369999999999997</v>
      </c>
      <c r="S71" s="10">
        <v>0.33</v>
      </c>
      <c r="T71" s="10">
        <f t="shared" si="4"/>
        <v>28.8</v>
      </c>
      <c r="U71" s="10">
        <f t="shared" si="5"/>
        <v>1.2</v>
      </c>
    </row>
    <row r="72" spans="1:21" x14ac:dyDescent="0.2">
      <c r="A72" s="10" t="s">
        <v>119</v>
      </c>
      <c r="B72" s="13">
        <v>88.5</v>
      </c>
      <c r="C72" s="13">
        <v>40.6</v>
      </c>
      <c r="D72" s="14">
        <f t="shared" si="3"/>
        <v>0.45875706214689266</v>
      </c>
      <c r="E72" s="10">
        <v>4.6089999999999999E-2</v>
      </c>
      <c r="F72" s="10">
        <v>3.4E-5</v>
      </c>
      <c r="G72" s="10">
        <v>3.3399999999999999E-2</v>
      </c>
      <c r="H72" s="10">
        <v>6.4000000000000003E-3</v>
      </c>
      <c r="I72" s="10">
        <v>5.2500000000000003E-3</v>
      </c>
      <c r="J72" s="10">
        <v>3.8000000000000002E-4</v>
      </c>
      <c r="K72" s="10">
        <v>3.0000000000000001E-3</v>
      </c>
      <c r="L72" s="10">
        <v>5.5000000000000003E-4</v>
      </c>
      <c r="M72" s="10">
        <v>0.37773809523809521</v>
      </c>
      <c r="N72" s="10">
        <v>33.700000000000003</v>
      </c>
      <c r="O72" s="10">
        <v>2.4</v>
      </c>
      <c r="P72" s="10">
        <v>33.299999999999997</v>
      </c>
      <c r="Q72" s="10">
        <v>6.5</v>
      </c>
      <c r="R72" s="10">
        <v>36.549999999999997</v>
      </c>
      <c r="S72" s="10">
        <v>0.44</v>
      </c>
      <c r="T72" s="10">
        <f t="shared" si="4"/>
        <v>33.700000000000003</v>
      </c>
      <c r="U72" s="10">
        <f t="shared" si="5"/>
        <v>2.4</v>
      </c>
    </row>
    <row r="73" spans="1:21" x14ac:dyDescent="0.2">
      <c r="A73" s="10" t="s">
        <v>120</v>
      </c>
      <c r="B73" s="13">
        <v>480</v>
      </c>
      <c r="C73" s="13">
        <v>262</v>
      </c>
      <c r="D73" s="14">
        <f t="shared" si="3"/>
        <v>0.54583333333333328</v>
      </c>
      <c r="E73" s="10">
        <v>4.6121000000000002E-2</v>
      </c>
      <c r="F73" s="10">
        <v>2.4000000000000001E-5</v>
      </c>
      <c r="G73" s="10">
        <v>3.3500000000000002E-2</v>
      </c>
      <c r="H73" s="10">
        <v>3.8E-3</v>
      </c>
      <c r="I73" s="10">
        <v>5.1900000000000002E-3</v>
      </c>
      <c r="J73" s="10">
        <v>2.5999999999999998E-4</v>
      </c>
      <c r="K73" s="10">
        <v>1.99E-3</v>
      </c>
      <c r="L73" s="10">
        <v>2.7999999999999998E-4</v>
      </c>
      <c r="M73" s="10">
        <v>0.44163877902849608</v>
      </c>
      <c r="N73" s="10">
        <v>33.4</v>
      </c>
      <c r="O73" s="10">
        <v>1.6</v>
      </c>
      <c r="P73" s="10">
        <v>33.4</v>
      </c>
      <c r="Q73" s="10">
        <v>3.7</v>
      </c>
      <c r="R73" s="10">
        <v>34.17</v>
      </c>
      <c r="S73" s="10">
        <v>0.44</v>
      </c>
      <c r="T73" s="10">
        <f t="shared" si="4"/>
        <v>33.4</v>
      </c>
      <c r="U73" s="10">
        <f t="shared" si="5"/>
        <v>1.6</v>
      </c>
    </row>
    <row r="74" spans="1:21" x14ac:dyDescent="0.2">
      <c r="A74" s="10" t="s">
        <v>121</v>
      </c>
      <c r="B74" s="13">
        <v>480</v>
      </c>
      <c r="C74" s="13">
        <v>369</v>
      </c>
      <c r="D74" s="14">
        <f t="shared" si="3"/>
        <v>0.76875000000000004</v>
      </c>
      <c r="E74" s="10">
        <v>4.6115999999999997E-2</v>
      </c>
      <c r="F74" s="10">
        <v>2.6999999999999999E-5</v>
      </c>
      <c r="G74" s="10">
        <v>3.2099999999999997E-2</v>
      </c>
      <c r="H74" s="10">
        <v>3.2000000000000002E-3</v>
      </c>
      <c r="I74" s="10">
        <v>5.0499999999999998E-3</v>
      </c>
      <c r="J74" s="10">
        <v>1.6000000000000001E-4</v>
      </c>
      <c r="K74" s="10">
        <v>3.14E-3</v>
      </c>
      <c r="L74" s="10">
        <v>4.2000000000000002E-4</v>
      </c>
      <c r="M74" s="10">
        <v>0.31782178217821777</v>
      </c>
      <c r="N74" s="10">
        <v>32.4</v>
      </c>
      <c r="O74" s="10">
        <v>1.1000000000000001</v>
      </c>
      <c r="P74" s="10">
        <v>32.1</v>
      </c>
      <c r="Q74" s="10">
        <v>3.3</v>
      </c>
      <c r="R74" s="10">
        <v>36.200000000000003</v>
      </c>
      <c r="S74" s="10">
        <v>0.67</v>
      </c>
      <c r="T74" s="10">
        <f t="shared" si="4"/>
        <v>32.4</v>
      </c>
      <c r="U74" s="10">
        <f t="shared" si="5"/>
        <v>1.1000000000000001</v>
      </c>
    </row>
    <row r="75" spans="1:21" x14ac:dyDescent="0.2">
      <c r="A75" s="10" t="s">
        <v>122</v>
      </c>
      <c r="B75" s="13">
        <v>149.4</v>
      </c>
      <c r="C75" s="13">
        <v>68.290000000000006</v>
      </c>
      <c r="D75" s="14">
        <f t="shared" si="3"/>
        <v>0.45709504685408303</v>
      </c>
      <c r="E75" s="10">
        <v>4.6094999999999997E-2</v>
      </c>
      <c r="F75" s="10">
        <v>3.4E-5</v>
      </c>
      <c r="G75" s="10">
        <v>3.1800000000000002E-2</v>
      </c>
      <c r="H75" s="10">
        <v>4.4999999999999997E-3</v>
      </c>
      <c r="I75" s="10">
        <v>5.0000000000000001E-3</v>
      </c>
      <c r="J75" s="10">
        <v>2.9999999999999997E-4</v>
      </c>
      <c r="K75" s="10">
        <v>2.16E-3</v>
      </c>
      <c r="L75" s="10">
        <v>5.1000000000000004E-4</v>
      </c>
      <c r="M75" s="10">
        <v>0.42400000000000004</v>
      </c>
      <c r="N75" s="10">
        <v>32.200000000000003</v>
      </c>
      <c r="O75" s="10">
        <v>1.9</v>
      </c>
      <c r="P75" s="10">
        <v>31.8</v>
      </c>
      <c r="Q75" s="10">
        <v>4.5</v>
      </c>
      <c r="R75" s="10">
        <v>34.04</v>
      </c>
      <c r="S75" s="10">
        <v>0.41</v>
      </c>
      <c r="T75" s="10">
        <f t="shared" si="4"/>
        <v>32.200000000000003</v>
      </c>
      <c r="U75" s="10">
        <f t="shared" si="5"/>
        <v>1.9</v>
      </c>
    </row>
    <row r="76" spans="1:21" x14ac:dyDescent="0.2">
      <c r="A76" s="10" t="s">
        <v>123</v>
      </c>
      <c r="B76" s="13">
        <v>326</v>
      </c>
      <c r="C76" s="13">
        <v>208.9</v>
      </c>
      <c r="D76" s="14">
        <f t="shared" si="3"/>
        <v>0.6407975460122699</v>
      </c>
      <c r="E76" s="10">
        <v>4.6117999999999999E-2</v>
      </c>
      <c r="F76" s="10">
        <v>3.0000000000000001E-5</v>
      </c>
      <c r="G76" s="10">
        <v>3.2899999999999999E-2</v>
      </c>
      <c r="H76" s="10">
        <v>4.4000000000000003E-3</v>
      </c>
      <c r="I76" s="10">
        <v>5.1799999999999997E-3</v>
      </c>
      <c r="J76" s="10">
        <v>2.9E-4</v>
      </c>
      <c r="K76" s="10">
        <v>1.8799999999999999E-3</v>
      </c>
      <c r="L76" s="10">
        <v>2.5000000000000001E-4</v>
      </c>
      <c r="M76" s="10">
        <v>0.41861179361179363</v>
      </c>
      <c r="N76" s="10">
        <v>33.299999999999997</v>
      </c>
      <c r="O76" s="10">
        <v>1.9</v>
      </c>
      <c r="P76" s="10">
        <v>32.9</v>
      </c>
      <c r="Q76" s="10">
        <v>4.4000000000000004</v>
      </c>
      <c r="R76" s="10">
        <v>34.46</v>
      </c>
      <c r="S76" s="10">
        <v>0.71</v>
      </c>
      <c r="T76" s="10">
        <f t="shared" si="4"/>
        <v>33.299999999999997</v>
      </c>
      <c r="U76" s="10">
        <f t="shared" si="5"/>
        <v>1.9</v>
      </c>
    </row>
    <row r="77" spans="1:21" x14ac:dyDescent="0.2">
      <c r="A77" s="10" t="s">
        <v>124</v>
      </c>
      <c r="B77" s="13">
        <v>165.9</v>
      </c>
      <c r="C77" s="13">
        <v>108.5</v>
      </c>
      <c r="D77" s="14">
        <f t="shared" si="3"/>
        <v>0.65400843881856541</v>
      </c>
      <c r="E77" s="10">
        <v>4.6089999999999999E-2</v>
      </c>
      <c r="F77" s="10">
        <v>4.1999999999999998E-5</v>
      </c>
      <c r="G77" s="10">
        <v>3.15E-2</v>
      </c>
      <c r="H77" s="10">
        <v>7.9000000000000008E-3</v>
      </c>
      <c r="I77" s="10">
        <v>4.96E-3</v>
      </c>
      <c r="J77" s="10">
        <v>2.7999999999999998E-4</v>
      </c>
      <c r="K77" s="10">
        <v>3.14E-3</v>
      </c>
      <c r="L77" s="10">
        <v>5.4000000000000001E-4</v>
      </c>
      <c r="M77" s="10">
        <v>0.22509187423438137</v>
      </c>
      <c r="N77" s="10">
        <v>31.9</v>
      </c>
      <c r="O77" s="10">
        <v>1.8</v>
      </c>
      <c r="P77" s="10">
        <v>31.5</v>
      </c>
      <c r="Q77" s="10">
        <v>7.9</v>
      </c>
      <c r="R77" s="10">
        <v>36.49</v>
      </c>
      <c r="S77" s="10">
        <v>0.48</v>
      </c>
      <c r="T77" s="10">
        <f t="shared" si="4"/>
        <v>31.9</v>
      </c>
      <c r="U77" s="10">
        <f t="shared" si="5"/>
        <v>1.8</v>
      </c>
    </row>
    <row r="78" spans="1:21" x14ac:dyDescent="0.2">
      <c r="A78" s="10" t="s">
        <v>125</v>
      </c>
      <c r="B78" s="13">
        <v>379</v>
      </c>
      <c r="C78" s="13">
        <v>188.6</v>
      </c>
      <c r="D78" s="14">
        <f t="shared" si="3"/>
        <v>0.49762532981530344</v>
      </c>
      <c r="E78" s="10">
        <v>4.6133E-2</v>
      </c>
      <c r="F78" s="10">
        <v>6.0000000000000002E-5</v>
      </c>
      <c r="G78" s="10">
        <v>3.2000000000000001E-2</v>
      </c>
      <c r="H78" s="10">
        <v>1.7000000000000001E-2</v>
      </c>
      <c r="I78" s="10">
        <v>5.0000000000000001E-3</v>
      </c>
      <c r="J78" s="10">
        <v>2.9E-4</v>
      </c>
      <c r="K78" s="10">
        <v>1.5800000000000002E-2</v>
      </c>
      <c r="L78" s="10">
        <v>2.3E-3</v>
      </c>
      <c r="M78" s="10">
        <v>0.10917647058823529</v>
      </c>
      <c r="N78" s="10">
        <v>32.200000000000003</v>
      </c>
      <c r="O78" s="10">
        <v>1.8</v>
      </c>
      <c r="P78" s="10">
        <v>32</v>
      </c>
      <c r="Q78" s="10">
        <v>19</v>
      </c>
      <c r="R78" s="10">
        <v>55.2</v>
      </c>
      <c r="S78" s="10">
        <v>4.5</v>
      </c>
      <c r="T78" s="10">
        <f t="shared" si="4"/>
        <v>32.200000000000003</v>
      </c>
      <c r="U78" s="10">
        <f t="shared" si="5"/>
        <v>1.8</v>
      </c>
    </row>
    <row r="79" spans="1:21" x14ac:dyDescent="0.2">
      <c r="A79" s="10" t="s">
        <v>126</v>
      </c>
      <c r="B79" s="13">
        <v>490</v>
      </c>
      <c r="C79" s="13">
        <v>329</v>
      </c>
      <c r="D79" s="14">
        <f t="shared" si="3"/>
        <v>0.67142857142857137</v>
      </c>
      <c r="E79" s="10">
        <v>4.6126E-2</v>
      </c>
      <c r="F79" s="10">
        <v>2.5000000000000001E-5</v>
      </c>
      <c r="G79" s="10">
        <v>3.15E-2</v>
      </c>
      <c r="H79" s="10">
        <v>5.5999999999999999E-3</v>
      </c>
      <c r="I79" s="10">
        <v>4.9500000000000004E-3</v>
      </c>
      <c r="J79" s="10">
        <v>1.4999999999999999E-4</v>
      </c>
      <c r="K79" s="10">
        <v>5.9300000000000004E-3</v>
      </c>
      <c r="L79" s="10">
        <v>7.6999999999999996E-4</v>
      </c>
      <c r="M79" s="10">
        <v>0.17045454545454541</v>
      </c>
      <c r="N79" s="10">
        <v>31.85</v>
      </c>
      <c r="O79" s="10">
        <v>0.98</v>
      </c>
      <c r="P79" s="10">
        <v>31.5</v>
      </c>
      <c r="Q79" s="10">
        <v>5.8</v>
      </c>
      <c r="R79" s="10">
        <v>41.4</v>
      </c>
      <c r="S79" s="10">
        <v>0.78</v>
      </c>
      <c r="T79" s="10">
        <f t="shared" si="4"/>
        <v>31.85</v>
      </c>
      <c r="U79" s="10">
        <f t="shared" si="5"/>
        <v>0.98</v>
      </c>
    </row>
    <row r="80" spans="1:21" x14ac:dyDescent="0.2">
      <c r="A80" s="10" t="s">
        <v>127</v>
      </c>
      <c r="B80" s="13">
        <v>246.4</v>
      </c>
      <c r="C80" s="13">
        <v>111.6</v>
      </c>
      <c r="D80" s="14">
        <f t="shared" si="3"/>
        <v>0.45292207792207789</v>
      </c>
      <c r="E80" s="10">
        <v>4.6093000000000002E-2</v>
      </c>
      <c r="F80" s="10">
        <v>2.3E-5</v>
      </c>
      <c r="G80" s="10">
        <v>3.2099999999999997E-2</v>
      </c>
      <c r="H80" s="10">
        <v>2.5000000000000001E-3</v>
      </c>
      <c r="I80" s="10">
        <v>5.0499999999999998E-3</v>
      </c>
      <c r="J80" s="10">
        <v>1.7000000000000001E-4</v>
      </c>
      <c r="K80" s="10">
        <v>1.6900000000000001E-3</v>
      </c>
      <c r="L80" s="10">
        <v>2.5000000000000001E-4</v>
      </c>
      <c r="M80" s="10">
        <v>0.43223762376237623</v>
      </c>
      <c r="N80" s="10">
        <v>32.5</v>
      </c>
      <c r="O80" s="10">
        <v>1.1000000000000001</v>
      </c>
      <c r="P80" s="10">
        <v>32.1</v>
      </c>
      <c r="Q80" s="10">
        <v>2.5</v>
      </c>
      <c r="R80" s="10">
        <v>33.700000000000003</v>
      </c>
      <c r="S80" s="10">
        <v>0.4</v>
      </c>
      <c r="T80" s="10">
        <f t="shared" si="4"/>
        <v>32.5</v>
      </c>
      <c r="U80" s="10">
        <f t="shared" si="5"/>
        <v>1.1000000000000001</v>
      </c>
    </row>
    <row r="81" spans="1:21" x14ac:dyDescent="0.2">
      <c r="A81" s="10" t="s">
        <v>128</v>
      </c>
      <c r="B81" s="13">
        <v>123</v>
      </c>
      <c r="C81" s="13">
        <v>82.5</v>
      </c>
      <c r="D81" s="14">
        <f t="shared" si="3"/>
        <v>0.67073170731707321</v>
      </c>
      <c r="E81" s="10">
        <v>4.6081999999999998E-2</v>
      </c>
      <c r="F81" s="10">
        <v>5.0000000000000002E-5</v>
      </c>
      <c r="G81" s="10">
        <v>3.6299999999999999E-2</v>
      </c>
      <c r="H81" s="10">
        <v>7.1000000000000004E-3</v>
      </c>
      <c r="I81" s="10">
        <v>5.7099999999999998E-3</v>
      </c>
      <c r="J81" s="10">
        <v>2.0000000000000001E-4</v>
      </c>
      <c r="K81" s="10">
        <v>1.34E-3</v>
      </c>
      <c r="L81" s="10">
        <v>2.5000000000000001E-4</v>
      </c>
      <c r="M81" s="10">
        <v>0.17907797044966822</v>
      </c>
      <c r="N81" s="10">
        <v>36.700000000000003</v>
      </c>
      <c r="O81" s="10">
        <v>1.3</v>
      </c>
      <c r="P81" s="10">
        <v>36.200000000000003</v>
      </c>
      <c r="Q81" s="10">
        <v>7</v>
      </c>
      <c r="R81" s="10">
        <v>39.69</v>
      </c>
      <c r="S81" s="10">
        <v>0.52</v>
      </c>
      <c r="T81" s="10">
        <f t="shared" si="4"/>
        <v>36.700000000000003</v>
      </c>
      <c r="U81" s="10">
        <f t="shared" si="5"/>
        <v>1.3</v>
      </c>
    </row>
    <row r="82" spans="1:21" x14ac:dyDescent="0.2">
      <c r="A82" s="10" t="s">
        <v>129</v>
      </c>
      <c r="B82" s="13">
        <v>158</v>
      </c>
      <c r="C82" s="13">
        <v>78</v>
      </c>
      <c r="D82" s="14">
        <f t="shared" si="3"/>
        <v>0.49367088607594939</v>
      </c>
      <c r="E82" s="10">
        <v>4.6084E-2</v>
      </c>
      <c r="F82" s="10">
        <v>2.5000000000000001E-5</v>
      </c>
      <c r="G82" s="10">
        <v>3.3700000000000001E-2</v>
      </c>
      <c r="H82" s="10">
        <v>5.3E-3</v>
      </c>
      <c r="I82" s="10">
        <v>5.3E-3</v>
      </c>
      <c r="J82" s="10">
        <v>2.5999999999999998E-4</v>
      </c>
      <c r="K82" s="10">
        <v>1.81E-3</v>
      </c>
      <c r="L82" s="10">
        <v>3.6000000000000002E-4</v>
      </c>
      <c r="M82" s="10">
        <v>0.3119259522961908</v>
      </c>
      <c r="N82" s="10">
        <v>34.1</v>
      </c>
      <c r="O82" s="10">
        <v>1.7</v>
      </c>
      <c r="P82" s="10">
        <v>33.700000000000003</v>
      </c>
      <c r="Q82" s="10">
        <v>5.3</v>
      </c>
      <c r="R82" s="10">
        <v>35.78</v>
      </c>
      <c r="S82" s="10">
        <v>0.28999999999999998</v>
      </c>
      <c r="T82" s="10">
        <f t="shared" si="4"/>
        <v>34.1</v>
      </c>
      <c r="U82" s="10">
        <f t="shared" si="5"/>
        <v>1.7</v>
      </c>
    </row>
    <row r="85" spans="1:21" s="16" customFormat="1" ht="15.75" x14ac:dyDescent="0.25">
      <c r="A85" s="16" t="s">
        <v>130</v>
      </c>
      <c r="B85" s="17"/>
      <c r="C85" s="17"/>
      <c r="N85" s="10"/>
      <c r="O85" s="10"/>
    </row>
    <row r="86" spans="1:21" s="16" customFormat="1" ht="15.75" x14ac:dyDescent="0.25">
      <c r="A86" s="18" t="s">
        <v>133</v>
      </c>
      <c r="B86" s="17"/>
      <c r="C86" s="17"/>
      <c r="N86" s="10"/>
      <c r="O86" s="10"/>
    </row>
    <row r="87" spans="1:21" s="16" customFormat="1" ht="18.75" x14ac:dyDescent="0.25">
      <c r="A87" s="18" t="s">
        <v>134</v>
      </c>
      <c r="B87" s="17"/>
      <c r="C87" s="17"/>
      <c r="N87" s="10"/>
      <c r="O87" s="10"/>
    </row>
    <row r="88" spans="1:21" s="16" customFormat="1" ht="15.75" x14ac:dyDescent="0.25">
      <c r="A88" s="18" t="s">
        <v>131</v>
      </c>
      <c r="B88" s="17"/>
      <c r="C88" s="17"/>
      <c r="N88" s="10"/>
      <c r="O88" s="10"/>
    </row>
    <row r="89" spans="1:21" s="16" customFormat="1" ht="15.75" x14ac:dyDescent="0.25">
      <c r="A89" s="18" t="s">
        <v>132</v>
      </c>
      <c r="B89" s="17"/>
      <c r="C89" s="17"/>
      <c r="N89" s="10"/>
      <c r="O89" s="10"/>
    </row>
  </sheetData>
  <phoneticPr fontId="3" type="noConversion"/>
  <pageMargins left="0.7" right="0.7" top="0.75" bottom="0.75" header="0.3" footer="0.3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A1</vt:lpstr>
      <vt:lpstr>Tabla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valde_000</dc:creator>
  <cp:lastModifiedBy>RMCG jsilvac</cp:lastModifiedBy>
  <cp:lastPrinted>2018-10-14T22:56:41Z</cp:lastPrinted>
  <dcterms:created xsi:type="dcterms:W3CDTF">2017-12-28T00:45:33Z</dcterms:created>
  <dcterms:modified xsi:type="dcterms:W3CDTF">2019-03-29T23:27:00Z</dcterms:modified>
</cp:coreProperties>
</file>